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GEN\Federal Grants\NHTSA-NTIA-911-GRANT-PROGRAM-2018\CPE RFP-2019\CFP RFP Final\"/>
    </mc:Choice>
  </mc:AlternateContent>
  <xr:revisionPtr revIDLastSave="0" documentId="13_ncr:1_{73119344-D275-4592-9A70-DA0FCD563AD4}" xr6:coauthVersionLast="43" xr6:coauthVersionMax="43" xr10:uidLastSave="{00000000-0000-0000-0000-000000000000}"/>
  <bookViews>
    <workbookView xWindow="1275" yWindow="-120" windowWidth="27645" windowHeight="16440" tabRatio="886" firstSheet="2" activeTab="2" xr2:uid="{00000000-000D-0000-FFFF-FFFF00000000}"/>
  </bookViews>
  <sheets>
    <sheet name="CityPopulations2000" sheetId="7" state="hidden" r:id="rId1"/>
    <sheet name="AllCityPopulations2010" sheetId="9" state="hidden" r:id="rId2"/>
    <sheet name="Hosted CPE Costs $$" sheetId="41" r:id="rId3"/>
    <sheet name="Staffing Details" sheetId="34" state="hidden" r:id="rId4"/>
    <sheet name="1-Time Start Up Cost" sheetId="24" state="hidden" r:id="rId5"/>
    <sheet name="800 Transport Details" sheetId="35" state="hidden" r:id="rId6"/>
    <sheet name=" Summary" sheetId="6" state="hidden" r:id="rId7"/>
    <sheet name="Sheet1" sheetId="40" state="hidden" r:id="rId8"/>
  </sheets>
  <definedNames>
    <definedName name="OLE_LINK2" localSheetId="0">CityPopulations2000!#REF!</definedName>
    <definedName name="OLE_LINK3" localSheetId="0">CityPopulations2000!#REF!</definedName>
    <definedName name="OLE_LINK4" localSheetId="0">CityPopulations2000!#REF!</definedName>
    <definedName name="OLE_LINK5" localSheetId="0">CityPopulations2000!#REF!</definedName>
    <definedName name="OLE_LINK6" localSheetId="0">CityPopulations2000!#REF!</definedName>
    <definedName name="OLE_LINK7" localSheetId="0">CityPopulations2000!#REF!</definedName>
    <definedName name="OLE_LINK8" localSheetId="0">CityPopulations2000!#REF!</definedName>
    <definedName name="OLE_LINK9" localSheetId="0">CityPopulations2000!#REF!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41" l="1"/>
  <c r="I21" i="41"/>
  <c r="H21" i="41"/>
  <c r="G21" i="41"/>
  <c r="F21" i="41"/>
  <c r="E21" i="41"/>
  <c r="D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K8" i="41"/>
  <c r="K7" i="41"/>
  <c r="K6" i="41"/>
  <c r="K21" i="41" l="1"/>
  <c r="L6" i="41"/>
  <c r="M6" i="41" s="1"/>
  <c r="L7" i="41"/>
  <c r="L8" i="41"/>
  <c r="M8" i="41" s="1"/>
  <c r="L9" i="41"/>
  <c r="L10" i="41"/>
  <c r="M10" i="41" s="1"/>
  <c r="L11" i="41"/>
  <c r="L12" i="41"/>
  <c r="M12" i="41" s="1"/>
  <c r="L13" i="41"/>
  <c r="L14" i="41"/>
  <c r="M14" i="41" s="1"/>
  <c r="L15" i="41"/>
  <c r="M15" i="41" s="1"/>
  <c r="L16" i="41"/>
  <c r="M16" i="41" s="1"/>
  <c r="L17" i="41"/>
  <c r="M17" i="41" s="1"/>
  <c r="L18" i="41"/>
  <c r="L19" i="41"/>
  <c r="L20" i="41"/>
  <c r="N17" i="41" l="1"/>
  <c r="O17" i="41" s="1"/>
  <c r="N15" i="41"/>
  <c r="O15" i="41" s="1"/>
  <c r="M13" i="41"/>
  <c r="M11" i="41"/>
  <c r="N11" i="41" s="1"/>
  <c r="O11" i="41" s="1"/>
  <c r="M9" i="41"/>
  <c r="M7" i="41"/>
  <c r="N16" i="41"/>
  <c r="O16" i="41" s="1"/>
  <c r="N14" i="41"/>
  <c r="O14" i="41" s="1"/>
  <c r="N12" i="41"/>
  <c r="O12" i="41" s="1"/>
  <c r="N10" i="41"/>
  <c r="O10" i="41" s="1"/>
  <c r="P10" i="41" s="1"/>
  <c r="N8" i="41"/>
  <c r="O8" i="41" s="1"/>
  <c r="L21" i="41"/>
  <c r="N6" i="41"/>
  <c r="M20" i="41"/>
  <c r="N20" i="41" s="1"/>
  <c r="M18" i="41"/>
  <c r="M19" i="41"/>
  <c r="N19" i="41" s="1"/>
  <c r="P16" i="41" l="1"/>
  <c r="Q16" i="41"/>
  <c r="R16" i="41" s="1"/>
  <c r="P17" i="41"/>
  <c r="Q17" i="41"/>
  <c r="R17" i="41" s="1"/>
  <c r="P12" i="41"/>
  <c r="Q12" i="41"/>
  <c r="R12" i="41" s="1"/>
  <c r="P11" i="41"/>
  <c r="Q11" i="41"/>
  <c r="R11" i="41" s="1"/>
  <c r="P8" i="41"/>
  <c r="Q8" i="41"/>
  <c r="R8" i="41" s="1"/>
  <c r="P14" i="41"/>
  <c r="Q14" i="41"/>
  <c r="R14" i="41" s="1"/>
  <c r="P15" i="41"/>
  <c r="Q15" i="41"/>
  <c r="R15" i="41" s="1"/>
  <c r="O6" i="41"/>
  <c r="Q10" i="41"/>
  <c r="R10" i="41" s="1"/>
  <c r="N9" i="41"/>
  <c r="O9" i="41" s="1"/>
  <c r="O19" i="41"/>
  <c r="N7" i="41"/>
  <c r="O7" i="41" s="1"/>
  <c r="N18" i="41"/>
  <c r="O18" i="41" s="1"/>
  <c r="O20" i="41"/>
  <c r="M21" i="41"/>
  <c r="N13" i="41"/>
  <c r="O13" i="41" s="1"/>
  <c r="P9" i="41" l="1"/>
  <c r="Q9" i="41"/>
  <c r="R9" i="41" s="1"/>
  <c r="P13" i="41"/>
  <c r="Q13" i="41"/>
  <c r="R13" i="41" s="1"/>
  <c r="P7" i="41"/>
  <c r="Q7" i="41"/>
  <c r="R7" i="41" s="1"/>
  <c r="P20" i="41"/>
  <c r="Q20" i="41"/>
  <c r="R20" i="41" s="1"/>
  <c r="N21" i="41"/>
  <c r="P18" i="41"/>
  <c r="Q18" i="41"/>
  <c r="R18" i="41" s="1"/>
  <c r="P19" i="41"/>
  <c r="Q19" i="41"/>
  <c r="R19" i="41" s="1"/>
  <c r="O21" i="41"/>
  <c r="P6" i="41"/>
  <c r="Q6" i="41"/>
  <c r="P21" i="41" l="1"/>
  <c r="Q21" i="41"/>
  <c r="R6" i="41"/>
  <c r="R21" i="41" s="1"/>
  <c r="E54" i="34" l="1"/>
  <c r="E55" i="34"/>
  <c r="E56" i="34"/>
  <c r="E57" i="34"/>
  <c r="E53" i="34"/>
  <c r="B58" i="34"/>
  <c r="B60" i="34" s="1"/>
  <c r="K5" i="24"/>
  <c r="B41" i="34"/>
  <c r="C41" i="34"/>
  <c r="D41" i="34"/>
  <c r="E41" i="34"/>
  <c r="F41" i="34"/>
  <c r="G41" i="34"/>
  <c r="H41" i="34"/>
  <c r="I41" i="34"/>
  <c r="J41" i="34"/>
  <c r="J42" i="34" s="1"/>
  <c r="K41" i="34"/>
  <c r="K42" i="34" s="1"/>
  <c r="L41" i="34"/>
  <c r="L42" i="34" s="1"/>
  <c r="E58" i="34" l="1"/>
  <c r="L43" i="34"/>
  <c r="J43" i="34"/>
  <c r="K43" i="34"/>
  <c r="C17" i="35" l="1"/>
  <c r="C9" i="35"/>
  <c r="F9" i="35" l="1"/>
  <c r="F77" i="35" s="1"/>
  <c r="L77" i="35" s="1"/>
  <c r="E31" i="35"/>
  <c r="E24" i="35"/>
  <c r="F29" i="35"/>
  <c r="O77" i="35" l="1"/>
  <c r="R77" i="35"/>
  <c r="P77" i="35"/>
  <c r="N77" i="35"/>
  <c r="Q77" i="35"/>
  <c r="F31" i="35"/>
  <c r="I42" i="34"/>
  <c r="E73" i="35"/>
  <c r="E71" i="35"/>
  <c r="E76" i="35"/>
  <c r="E68" i="35"/>
  <c r="E63" i="35"/>
  <c r="E56" i="35"/>
  <c r="E60" i="35"/>
  <c r="F26" i="35"/>
  <c r="O56" i="35" l="1"/>
  <c r="N56" i="35"/>
  <c r="R56" i="35"/>
  <c r="P56" i="35"/>
  <c r="Q56" i="35"/>
  <c r="K56" i="35"/>
  <c r="I56" i="35"/>
  <c r="L56" i="35"/>
  <c r="M56" i="35"/>
  <c r="J56" i="35"/>
  <c r="H56" i="35"/>
  <c r="Q68" i="35"/>
  <c r="R68" i="35"/>
  <c r="P68" i="35"/>
  <c r="O68" i="35"/>
  <c r="N68" i="35"/>
  <c r="J68" i="35"/>
  <c r="H68" i="35"/>
  <c r="L68" i="35"/>
  <c r="K68" i="35"/>
  <c r="I68" i="35"/>
  <c r="O60" i="35"/>
  <c r="R60" i="35"/>
  <c r="P60" i="35"/>
  <c r="Q60" i="35"/>
  <c r="N60" i="35"/>
  <c r="K60" i="35"/>
  <c r="I60" i="35"/>
  <c r="L60" i="35"/>
  <c r="J60" i="35"/>
  <c r="H60" i="35"/>
  <c r="O63" i="35"/>
  <c r="R63" i="35"/>
  <c r="P63" i="35"/>
  <c r="N63" i="35"/>
  <c r="Q63" i="35"/>
  <c r="L63" i="35"/>
  <c r="I63" i="35"/>
  <c r="K63" i="35"/>
  <c r="H63" i="35"/>
  <c r="J63" i="35"/>
  <c r="O76" i="35"/>
  <c r="G76" i="35"/>
  <c r="R76" i="35"/>
  <c r="P76" i="35"/>
  <c r="Q76" i="35"/>
  <c r="N76" i="35"/>
  <c r="L76" i="35"/>
  <c r="I43" i="34"/>
  <c r="F15" i="35"/>
  <c r="F22" i="35" l="1"/>
  <c r="F24" i="35" s="1"/>
  <c r="F17" i="35" l="1"/>
  <c r="F19" i="35" s="1"/>
  <c r="F13" i="35" l="1"/>
  <c r="F57" i="35" l="1"/>
  <c r="F71" i="35"/>
  <c r="F69" i="35"/>
  <c r="F64" i="35"/>
  <c r="F73" i="35"/>
  <c r="H42" i="34"/>
  <c r="G42" i="34"/>
  <c r="F42" i="34"/>
  <c r="E42" i="34"/>
  <c r="D42" i="34"/>
  <c r="C42" i="34"/>
  <c r="B42" i="34"/>
  <c r="O700" i="9"/>
  <c r="O3" i="9"/>
  <c r="O586" i="9"/>
  <c r="O634" i="9"/>
  <c r="O20" i="9"/>
  <c r="A746" i="9"/>
  <c r="D746" i="9"/>
  <c r="F61" i="9"/>
  <c r="F249" i="9"/>
  <c r="F275" i="9"/>
  <c r="F134" i="9"/>
  <c r="F632" i="9"/>
  <c r="F514" i="9"/>
  <c r="G573" i="9"/>
  <c r="F573" i="9"/>
  <c r="G719" i="9"/>
  <c r="F719" i="9"/>
  <c r="F422" i="9"/>
  <c r="F481" i="9"/>
  <c r="F255" i="9"/>
  <c r="F523" i="9"/>
  <c r="F628" i="9"/>
  <c r="F352" i="9"/>
  <c r="F349" i="9"/>
  <c r="F406" i="9"/>
  <c r="F188" i="9"/>
  <c r="F358" i="9"/>
  <c r="F297" i="9"/>
  <c r="F163" i="9"/>
  <c r="F67" i="9"/>
  <c r="F506" i="9"/>
  <c r="F52" i="9"/>
  <c r="F109" i="9"/>
  <c r="F347" i="9"/>
  <c r="F592" i="9"/>
  <c r="F180" i="9"/>
  <c r="F217" i="9"/>
  <c r="F509" i="9"/>
  <c r="F442" i="9"/>
  <c r="F541" i="9"/>
  <c r="F325" i="9"/>
  <c r="F10" i="9"/>
  <c r="F326" i="9"/>
  <c r="F402" i="9"/>
  <c r="F370" i="9"/>
  <c r="O718" i="9"/>
  <c r="F718" i="9"/>
  <c r="F413" i="9"/>
  <c r="E731" i="9"/>
  <c r="F320" i="9"/>
  <c r="H738" i="9"/>
  <c r="E278" i="9"/>
  <c r="E314" i="9"/>
  <c r="E453" i="9"/>
  <c r="E24" i="9"/>
  <c r="E455" i="9"/>
  <c r="E207" i="9"/>
  <c r="E426" i="9"/>
  <c r="E36" i="9"/>
  <c r="O633" i="9"/>
  <c r="N633" i="9"/>
  <c r="M633" i="9"/>
  <c r="L633" i="9"/>
  <c r="K633" i="9"/>
  <c r="J633" i="9"/>
  <c r="I633" i="9"/>
  <c r="O415" i="9"/>
  <c r="N415" i="9"/>
  <c r="M415" i="9"/>
  <c r="L415" i="9"/>
  <c r="K415" i="9"/>
  <c r="J415" i="9"/>
  <c r="I415" i="9"/>
  <c r="O30" i="9"/>
  <c r="N30" i="9"/>
  <c r="M30" i="9"/>
  <c r="L30" i="9"/>
  <c r="K30" i="9"/>
  <c r="J30" i="9"/>
  <c r="I30" i="9"/>
  <c r="O36" i="9"/>
  <c r="N36" i="9"/>
  <c r="M36" i="9"/>
  <c r="L36" i="9"/>
  <c r="K36" i="9"/>
  <c r="J36" i="9"/>
  <c r="I36" i="9"/>
  <c r="O537" i="9"/>
  <c r="N537" i="9"/>
  <c r="M537" i="9"/>
  <c r="L537" i="9"/>
  <c r="K537" i="9"/>
  <c r="J537" i="9"/>
  <c r="I537" i="9"/>
  <c r="O647" i="9"/>
  <c r="N647" i="9"/>
  <c r="M647" i="9"/>
  <c r="L647" i="9"/>
  <c r="K647" i="9"/>
  <c r="J647" i="9"/>
  <c r="I647" i="9"/>
  <c r="O375" i="9"/>
  <c r="N375" i="9"/>
  <c r="M375" i="9"/>
  <c r="L375" i="9"/>
  <c r="K375" i="9"/>
  <c r="J375" i="9"/>
  <c r="I375" i="9"/>
  <c r="O355" i="9"/>
  <c r="N355" i="9"/>
  <c r="M355" i="9"/>
  <c r="L355" i="9"/>
  <c r="K355" i="9"/>
  <c r="J355" i="9"/>
  <c r="I355" i="9"/>
  <c r="O663" i="9"/>
  <c r="N663" i="9"/>
  <c r="M663" i="9"/>
  <c r="L663" i="9"/>
  <c r="K663" i="9"/>
  <c r="J663" i="9"/>
  <c r="I663" i="9"/>
  <c r="O14" i="9"/>
  <c r="N14" i="9"/>
  <c r="M14" i="9"/>
  <c r="L14" i="9"/>
  <c r="K14" i="9"/>
  <c r="J14" i="9"/>
  <c r="I14" i="9"/>
  <c r="O692" i="9"/>
  <c r="N692" i="9"/>
  <c r="M692" i="9"/>
  <c r="L692" i="9"/>
  <c r="K692" i="9"/>
  <c r="J692" i="9"/>
  <c r="I692" i="9"/>
  <c r="O98" i="9"/>
  <c r="N98" i="9"/>
  <c r="M98" i="9"/>
  <c r="L98" i="9"/>
  <c r="K98" i="9"/>
  <c r="J98" i="9"/>
  <c r="I98" i="9"/>
  <c r="O594" i="9"/>
  <c r="N594" i="9"/>
  <c r="M594" i="9"/>
  <c r="L594" i="9"/>
  <c r="K594" i="9"/>
  <c r="J594" i="9"/>
  <c r="I594" i="9"/>
  <c r="O305" i="9"/>
  <c r="N305" i="9"/>
  <c r="M305" i="9"/>
  <c r="L305" i="9"/>
  <c r="K305" i="9"/>
  <c r="J305" i="9"/>
  <c r="I305" i="9"/>
  <c r="O42" i="9"/>
  <c r="N42" i="9"/>
  <c r="M42" i="9"/>
  <c r="L42" i="9"/>
  <c r="K42" i="9"/>
  <c r="J42" i="9"/>
  <c r="I42" i="9"/>
  <c r="O523" i="9"/>
  <c r="N523" i="9"/>
  <c r="M523" i="9"/>
  <c r="L523" i="9"/>
  <c r="K523" i="9"/>
  <c r="J523" i="9"/>
  <c r="I523" i="9"/>
  <c r="O89" i="9"/>
  <c r="N89" i="9"/>
  <c r="M89" i="9"/>
  <c r="L89" i="9"/>
  <c r="K89" i="9"/>
  <c r="J89" i="9"/>
  <c r="I89" i="9"/>
  <c r="O95" i="9"/>
  <c r="N95" i="9"/>
  <c r="M95" i="9"/>
  <c r="L95" i="9"/>
  <c r="K95" i="9"/>
  <c r="J95" i="9"/>
  <c r="I95" i="9"/>
  <c r="O54" i="9"/>
  <c r="N54" i="9"/>
  <c r="M54" i="9"/>
  <c r="L54" i="9"/>
  <c r="K54" i="9"/>
  <c r="J54" i="9"/>
  <c r="I54" i="9"/>
  <c r="O40" i="9"/>
  <c r="N40" i="9"/>
  <c r="M40" i="9"/>
  <c r="L40" i="9"/>
  <c r="K40" i="9"/>
  <c r="J40" i="9"/>
  <c r="I40" i="9"/>
  <c r="O304" i="9"/>
  <c r="N304" i="9"/>
  <c r="M304" i="9"/>
  <c r="L304" i="9"/>
  <c r="K304" i="9"/>
  <c r="J304" i="9"/>
  <c r="I304" i="9"/>
  <c r="O53" i="9"/>
  <c r="N53" i="9"/>
  <c r="M53" i="9"/>
  <c r="L53" i="9"/>
  <c r="K53" i="9"/>
  <c r="J53" i="9"/>
  <c r="I53" i="9"/>
  <c r="O404" i="9"/>
  <c r="N404" i="9"/>
  <c r="M404" i="9"/>
  <c r="L404" i="9"/>
  <c r="K404" i="9"/>
  <c r="J404" i="9"/>
  <c r="I404" i="9"/>
  <c r="O212" i="9"/>
  <c r="N212" i="9"/>
  <c r="M212" i="9"/>
  <c r="L212" i="9"/>
  <c r="K212" i="9"/>
  <c r="J212" i="9"/>
  <c r="I212" i="9"/>
  <c r="O353" i="9"/>
  <c r="N353" i="9"/>
  <c r="M353" i="9"/>
  <c r="L353" i="9"/>
  <c r="K353" i="9"/>
  <c r="J353" i="9"/>
  <c r="I353" i="9"/>
  <c r="O347" i="9"/>
  <c r="N347" i="9"/>
  <c r="M347" i="9"/>
  <c r="L347" i="9"/>
  <c r="K347" i="9"/>
  <c r="J347" i="9"/>
  <c r="I347" i="9"/>
  <c r="O562" i="9"/>
  <c r="N562" i="9"/>
  <c r="M562" i="9"/>
  <c r="L562" i="9"/>
  <c r="K562" i="9"/>
  <c r="J562" i="9"/>
  <c r="I562" i="9"/>
  <c r="O615" i="9"/>
  <c r="N615" i="9"/>
  <c r="M615" i="9"/>
  <c r="L615" i="9"/>
  <c r="K615" i="9"/>
  <c r="J615" i="9"/>
  <c r="I615" i="9"/>
  <c r="O448" i="9"/>
  <c r="N448" i="9"/>
  <c r="M448" i="9"/>
  <c r="L448" i="9"/>
  <c r="K448" i="9"/>
  <c r="J448" i="9"/>
  <c r="I448" i="9"/>
  <c r="O440" i="9"/>
  <c r="N440" i="9"/>
  <c r="M440" i="9"/>
  <c r="L440" i="9"/>
  <c r="K440" i="9"/>
  <c r="J440" i="9"/>
  <c r="I440" i="9"/>
  <c r="O430" i="9"/>
  <c r="N430" i="9"/>
  <c r="M430" i="9"/>
  <c r="L430" i="9"/>
  <c r="K430" i="9"/>
  <c r="J430" i="9"/>
  <c r="I430" i="9"/>
  <c r="O679" i="9"/>
  <c r="N679" i="9"/>
  <c r="M679" i="9"/>
  <c r="L679" i="9"/>
  <c r="K679" i="9"/>
  <c r="J679" i="9"/>
  <c r="I679" i="9"/>
  <c r="O35" i="9"/>
  <c r="N35" i="9"/>
  <c r="M35" i="9"/>
  <c r="L35" i="9"/>
  <c r="K35" i="9"/>
  <c r="J35" i="9"/>
  <c r="I35" i="9"/>
  <c r="O659" i="9"/>
  <c r="N659" i="9"/>
  <c r="M659" i="9"/>
  <c r="L659" i="9"/>
  <c r="K659" i="9"/>
  <c r="J659" i="9"/>
  <c r="I659" i="9"/>
  <c r="O475" i="9"/>
  <c r="N475" i="9"/>
  <c r="M475" i="9"/>
  <c r="L475" i="9"/>
  <c r="K475" i="9"/>
  <c r="J475" i="9"/>
  <c r="I475" i="9"/>
  <c r="O622" i="9"/>
  <c r="N622" i="9"/>
  <c r="M622" i="9"/>
  <c r="L622" i="9"/>
  <c r="K622" i="9"/>
  <c r="J622" i="9"/>
  <c r="I622" i="9"/>
  <c r="O694" i="9"/>
  <c r="N694" i="9"/>
  <c r="M694" i="9"/>
  <c r="L694" i="9"/>
  <c r="K694" i="9"/>
  <c r="J694" i="9"/>
  <c r="I694" i="9"/>
  <c r="O218" i="9"/>
  <c r="N218" i="9"/>
  <c r="M218" i="9"/>
  <c r="L218" i="9"/>
  <c r="K218" i="9"/>
  <c r="J218" i="9"/>
  <c r="I218" i="9"/>
  <c r="O578" i="9"/>
  <c r="N578" i="9"/>
  <c r="M578" i="9"/>
  <c r="L578" i="9"/>
  <c r="K578" i="9"/>
  <c r="J578" i="9"/>
  <c r="I578" i="9"/>
  <c r="O64" i="9"/>
  <c r="N64" i="9"/>
  <c r="M64" i="9"/>
  <c r="L64" i="9"/>
  <c r="K64" i="9"/>
  <c r="J64" i="9"/>
  <c r="I64" i="9"/>
  <c r="O695" i="9"/>
  <c r="N695" i="9"/>
  <c r="M695" i="9"/>
  <c r="L695" i="9"/>
  <c r="K695" i="9"/>
  <c r="J695" i="9"/>
  <c r="I695" i="9"/>
  <c r="O136" i="9"/>
  <c r="N136" i="9"/>
  <c r="M136" i="9"/>
  <c r="L136" i="9"/>
  <c r="K136" i="9"/>
  <c r="J136" i="9"/>
  <c r="I136" i="9"/>
  <c r="O150" i="9"/>
  <c r="N150" i="9"/>
  <c r="M150" i="9"/>
  <c r="L150" i="9"/>
  <c r="K150" i="9"/>
  <c r="J150" i="9"/>
  <c r="I150" i="9"/>
  <c r="O259" i="9"/>
  <c r="N259" i="9"/>
  <c r="M259" i="9"/>
  <c r="L259" i="9"/>
  <c r="K259" i="9"/>
  <c r="J259" i="9"/>
  <c r="I259" i="9"/>
  <c r="O63" i="9"/>
  <c r="N63" i="9"/>
  <c r="M63" i="9"/>
  <c r="L63" i="9"/>
  <c r="K63" i="9"/>
  <c r="J63" i="9"/>
  <c r="I63" i="9"/>
  <c r="O572" i="9"/>
  <c r="N572" i="9"/>
  <c r="M572" i="9"/>
  <c r="L572" i="9"/>
  <c r="K572" i="9"/>
  <c r="J572" i="9"/>
  <c r="I572" i="9"/>
  <c r="O16" i="9"/>
  <c r="N16" i="9"/>
  <c r="M16" i="9"/>
  <c r="L16" i="9"/>
  <c r="K16" i="9"/>
  <c r="J16" i="9"/>
  <c r="I16" i="9"/>
  <c r="O471" i="9"/>
  <c r="N471" i="9"/>
  <c r="M471" i="9"/>
  <c r="L471" i="9"/>
  <c r="K471" i="9"/>
  <c r="J471" i="9"/>
  <c r="I471" i="9"/>
  <c r="O161" i="9"/>
  <c r="N161" i="9"/>
  <c r="M161" i="9"/>
  <c r="L161" i="9"/>
  <c r="K161" i="9"/>
  <c r="J161" i="9"/>
  <c r="I161" i="9"/>
  <c r="O361" i="9"/>
  <c r="N361" i="9"/>
  <c r="M361" i="9"/>
  <c r="L361" i="9"/>
  <c r="K361" i="9"/>
  <c r="J361" i="9"/>
  <c r="I361" i="9"/>
  <c r="O452" i="9"/>
  <c r="N452" i="9"/>
  <c r="M452" i="9"/>
  <c r="L452" i="9"/>
  <c r="K452" i="9"/>
  <c r="J452" i="9"/>
  <c r="I452" i="9"/>
  <c r="O570" i="9"/>
  <c r="N570" i="9"/>
  <c r="M570" i="9"/>
  <c r="L570" i="9"/>
  <c r="K570" i="9"/>
  <c r="J570" i="9"/>
  <c r="I570" i="9"/>
  <c r="O612" i="9"/>
  <c r="N612" i="9"/>
  <c r="M612" i="9"/>
  <c r="L612" i="9"/>
  <c r="K612" i="9"/>
  <c r="J612" i="9"/>
  <c r="I612" i="9"/>
  <c r="O642" i="9"/>
  <c r="N642" i="9"/>
  <c r="M642" i="9"/>
  <c r="L642" i="9"/>
  <c r="K642" i="9"/>
  <c r="J642" i="9"/>
  <c r="I642" i="9"/>
  <c r="O121" i="9"/>
  <c r="N121" i="9"/>
  <c r="M121" i="9"/>
  <c r="L121" i="9"/>
  <c r="K121" i="9"/>
  <c r="J121" i="9"/>
  <c r="I121" i="9"/>
  <c r="O732" i="9"/>
  <c r="N732" i="9"/>
  <c r="M732" i="9"/>
  <c r="L732" i="9"/>
  <c r="K732" i="9"/>
  <c r="J732" i="9"/>
  <c r="I732" i="9"/>
  <c r="O365" i="9"/>
  <c r="N365" i="9"/>
  <c r="M365" i="9"/>
  <c r="L365" i="9"/>
  <c r="K365" i="9"/>
  <c r="J365" i="9"/>
  <c r="I365" i="9"/>
  <c r="O55" i="9"/>
  <c r="N55" i="9"/>
  <c r="M55" i="9"/>
  <c r="L55" i="9"/>
  <c r="K55" i="9"/>
  <c r="J55" i="9"/>
  <c r="I55" i="9"/>
  <c r="O294" i="9"/>
  <c r="N294" i="9"/>
  <c r="M294" i="9"/>
  <c r="L294" i="9"/>
  <c r="K294" i="9"/>
  <c r="J294" i="9"/>
  <c r="I294" i="9"/>
  <c r="O206" i="9"/>
  <c r="N206" i="9"/>
  <c r="M206" i="9"/>
  <c r="L206" i="9"/>
  <c r="K206" i="9"/>
  <c r="J206" i="9"/>
  <c r="I206" i="9"/>
  <c r="O339" i="9"/>
  <c r="N339" i="9"/>
  <c r="M339" i="9"/>
  <c r="L339" i="9"/>
  <c r="K339" i="9"/>
  <c r="J339" i="9"/>
  <c r="I339" i="9"/>
  <c r="O284" i="9"/>
  <c r="N284" i="9"/>
  <c r="M284" i="9"/>
  <c r="L284" i="9"/>
  <c r="K284" i="9"/>
  <c r="J284" i="9"/>
  <c r="I284" i="9"/>
  <c r="O210" i="9"/>
  <c r="N210" i="9"/>
  <c r="M210" i="9"/>
  <c r="L210" i="9"/>
  <c r="K210" i="9"/>
  <c r="J210" i="9"/>
  <c r="I210" i="9"/>
  <c r="O411" i="9"/>
  <c r="N411" i="9"/>
  <c r="M411" i="9"/>
  <c r="L411" i="9"/>
  <c r="K411" i="9"/>
  <c r="J411" i="9"/>
  <c r="I411" i="9"/>
  <c r="O172" i="9"/>
  <c r="N172" i="9"/>
  <c r="M172" i="9"/>
  <c r="L172" i="9"/>
  <c r="K172" i="9"/>
  <c r="J172" i="9"/>
  <c r="I172" i="9"/>
  <c r="O392" i="9"/>
  <c r="N392" i="9"/>
  <c r="M392" i="9"/>
  <c r="L392" i="9"/>
  <c r="K392" i="9"/>
  <c r="J392" i="9"/>
  <c r="I392" i="9"/>
  <c r="O510" i="9"/>
  <c r="N510" i="9"/>
  <c r="M510" i="9"/>
  <c r="L510" i="9"/>
  <c r="K510" i="9"/>
  <c r="J510" i="9"/>
  <c r="I510" i="9"/>
  <c r="O240" i="9"/>
  <c r="N240" i="9"/>
  <c r="M240" i="9"/>
  <c r="L240" i="9"/>
  <c r="K240" i="9"/>
  <c r="J240" i="9"/>
  <c r="I240" i="9"/>
  <c r="O636" i="9"/>
  <c r="N636" i="9"/>
  <c r="M636" i="9"/>
  <c r="L636" i="9"/>
  <c r="K636" i="9"/>
  <c r="J636" i="9"/>
  <c r="I636" i="9"/>
  <c r="O661" i="9"/>
  <c r="N661" i="9"/>
  <c r="M661" i="9"/>
  <c r="L661" i="9"/>
  <c r="K661" i="9"/>
  <c r="J661" i="9"/>
  <c r="I661" i="9"/>
  <c r="O611" i="9"/>
  <c r="N611" i="9"/>
  <c r="M611" i="9"/>
  <c r="L611" i="9"/>
  <c r="K611" i="9"/>
  <c r="J611" i="9"/>
  <c r="I611" i="9"/>
  <c r="O192" i="9"/>
  <c r="N192" i="9"/>
  <c r="M192" i="9"/>
  <c r="L192" i="9"/>
  <c r="K192" i="9"/>
  <c r="J192" i="9"/>
  <c r="I192" i="9"/>
  <c r="O472" i="9"/>
  <c r="N472" i="9"/>
  <c r="M472" i="9"/>
  <c r="L472" i="9"/>
  <c r="K472" i="9"/>
  <c r="J472" i="9"/>
  <c r="I472" i="9"/>
  <c r="O37" i="9"/>
  <c r="N37" i="9"/>
  <c r="M37" i="9"/>
  <c r="L37" i="9"/>
  <c r="K37" i="9"/>
  <c r="J37" i="9"/>
  <c r="I37" i="9"/>
  <c r="O533" i="9"/>
  <c r="N533" i="9"/>
  <c r="M533" i="9"/>
  <c r="L533" i="9"/>
  <c r="K533" i="9"/>
  <c r="J533" i="9"/>
  <c r="I533" i="9"/>
  <c r="O670" i="9"/>
  <c r="N670" i="9"/>
  <c r="M670" i="9"/>
  <c r="L670" i="9"/>
  <c r="K670" i="9"/>
  <c r="J670" i="9"/>
  <c r="I670" i="9"/>
  <c r="O621" i="9"/>
  <c r="N621" i="9"/>
  <c r="M621" i="9"/>
  <c r="L621" i="9"/>
  <c r="K621" i="9"/>
  <c r="J621" i="9"/>
  <c r="I621" i="9"/>
  <c r="O5" i="9"/>
  <c r="N5" i="9"/>
  <c r="M5" i="9"/>
  <c r="L5" i="9"/>
  <c r="K5" i="9"/>
  <c r="J5" i="9"/>
  <c r="I5" i="9"/>
  <c r="O221" i="9"/>
  <c r="N221" i="9"/>
  <c r="M221" i="9"/>
  <c r="L221" i="9"/>
  <c r="K221" i="9"/>
  <c r="J221" i="9"/>
  <c r="I221" i="9"/>
  <c r="O536" i="9"/>
  <c r="N536" i="9"/>
  <c r="M536" i="9"/>
  <c r="L536" i="9"/>
  <c r="K536" i="9"/>
  <c r="J536" i="9"/>
  <c r="I536" i="9"/>
  <c r="O453" i="9"/>
  <c r="N453" i="9"/>
  <c r="M453" i="9"/>
  <c r="L453" i="9"/>
  <c r="K453" i="9"/>
  <c r="J453" i="9"/>
  <c r="I453" i="9"/>
  <c r="O730" i="9"/>
  <c r="N730" i="9"/>
  <c r="M730" i="9"/>
  <c r="L730" i="9"/>
  <c r="K730" i="9"/>
  <c r="J730" i="9"/>
  <c r="I730" i="9"/>
  <c r="O224" i="9"/>
  <c r="N224" i="9"/>
  <c r="M224" i="9"/>
  <c r="L224" i="9"/>
  <c r="K224" i="9"/>
  <c r="J224" i="9"/>
  <c r="I224" i="9"/>
  <c r="O340" i="9"/>
  <c r="N340" i="9"/>
  <c r="M340" i="9"/>
  <c r="L340" i="9"/>
  <c r="K340" i="9"/>
  <c r="J340" i="9"/>
  <c r="I340" i="9"/>
  <c r="O31" i="9"/>
  <c r="N31" i="9"/>
  <c r="M31" i="9"/>
  <c r="L31" i="9"/>
  <c r="K31" i="9"/>
  <c r="J31" i="9"/>
  <c r="I31" i="9"/>
  <c r="O130" i="9"/>
  <c r="N130" i="9"/>
  <c r="M130" i="9"/>
  <c r="L130" i="9"/>
  <c r="K130" i="9"/>
  <c r="J130" i="9"/>
  <c r="I130" i="9"/>
  <c r="O67" i="9"/>
  <c r="N67" i="9"/>
  <c r="M67" i="9"/>
  <c r="L67" i="9"/>
  <c r="K67" i="9"/>
  <c r="J67" i="9"/>
  <c r="I67" i="9"/>
  <c r="O540" i="9"/>
  <c r="N540" i="9"/>
  <c r="M540" i="9"/>
  <c r="L540" i="9"/>
  <c r="K540" i="9"/>
  <c r="J540" i="9"/>
  <c r="I540" i="9"/>
  <c r="O34" i="9"/>
  <c r="N34" i="9"/>
  <c r="M34" i="9"/>
  <c r="L34" i="9"/>
  <c r="K34" i="9"/>
  <c r="J34" i="9"/>
  <c r="I34" i="9"/>
  <c r="O414" i="9"/>
  <c r="N414" i="9"/>
  <c r="M414" i="9"/>
  <c r="L414" i="9"/>
  <c r="K414" i="9"/>
  <c r="J414" i="9"/>
  <c r="I414" i="9"/>
  <c r="O548" i="9"/>
  <c r="N548" i="9"/>
  <c r="M548" i="9"/>
  <c r="L548" i="9"/>
  <c r="K548" i="9"/>
  <c r="J548" i="9"/>
  <c r="I548" i="9"/>
  <c r="O8" i="9"/>
  <c r="N8" i="9"/>
  <c r="M8" i="9"/>
  <c r="L8" i="9"/>
  <c r="K8" i="9"/>
  <c r="J8" i="9"/>
  <c r="I8" i="9"/>
  <c r="O637" i="9"/>
  <c r="N637" i="9"/>
  <c r="M637" i="9"/>
  <c r="L637" i="9"/>
  <c r="K637" i="9"/>
  <c r="J637" i="9"/>
  <c r="I637" i="9"/>
  <c r="O488" i="9"/>
  <c r="N488" i="9"/>
  <c r="M488" i="9"/>
  <c r="L488" i="9"/>
  <c r="K488" i="9"/>
  <c r="J488" i="9"/>
  <c r="I488" i="9"/>
  <c r="O599" i="9"/>
  <c r="N599" i="9"/>
  <c r="M599" i="9"/>
  <c r="L599" i="9"/>
  <c r="K599" i="9"/>
  <c r="J599" i="9"/>
  <c r="I599" i="9"/>
  <c r="O191" i="9"/>
  <c r="N191" i="9"/>
  <c r="M191" i="9"/>
  <c r="L191" i="9"/>
  <c r="K191" i="9"/>
  <c r="J191" i="9"/>
  <c r="I191" i="9"/>
  <c r="O698" i="9"/>
  <c r="N698" i="9"/>
  <c r="M698" i="9"/>
  <c r="L698" i="9"/>
  <c r="K698" i="9"/>
  <c r="J698" i="9"/>
  <c r="I698" i="9"/>
  <c r="O155" i="9"/>
  <c r="N155" i="9"/>
  <c r="M155" i="9"/>
  <c r="L155" i="9"/>
  <c r="K155" i="9"/>
  <c r="J155" i="9"/>
  <c r="I155" i="9"/>
  <c r="O245" i="9"/>
  <c r="N245" i="9"/>
  <c r="M245" i="9"/>
  <c r="L245" i="9"/>
  <c r="K245" i="9"/>
  <c r="J245" i="9"/>
  <c r="I245" i="9"/>
  <c r="O441" i="9"/>
  <c r="N441" i="9"/>
  <c r="M441" i="9"/>
  <c r="L441" i="9"/>
  <c r="K441" i="9"/>
  <c r="J441" i="9"/>
  <c r="I441" i="9"/>
  <c r="O185" i="9"/>
  <c r="N185" i="9"/>
  <c r="M185" i="9"/>
  <c r="L185" i="9"/>
  <c r="K185" i="9"/>
  <c r="J185" i="9"/>
  <c r="I185" i="9"/>
  <c r="O401" i="9"/>
  <c r="N401" i="9"/>
  <c r="M401" i="9"/>
  <c r="L401" i="9"/>
  <c r="K401" i="9"/>
  <c r="J401" i="9"/>
  <c r="I401" i="9"/>
  <c r="O650" i="9"/>
  <c r="N650" i="9"/>
  <c r="M650" i="9"/>
  <c r="L650" i="9"/>
  <c r="K650" i="9"/>
  <c r="J650" i="9"/>
  <c r="I650" i="9"/>
  <c r="O223" i="9"/>
  <c r="N223" i="9"/>
  <c r="M223" i="9"/>
  <c r="L223" i="9"/>
  <c r="K223" i="9"/>
  <c r="J223" i="9"/>
  <c r="I223" i="9"/>
  <c r="O264" i="9"/>
  <c r="N264" i="9"/>
  <c r="M264" i="9"/>
  <c r="L264" i="9"/>
  <c r="K264" i="9"/>
  <c r="J264" i="9"/>
  <c r="I264" i="9"/>
  <c r="O397" i="9"/>
  <c r="N397" i="9"/>
  <c r="M397" i="9"/>
  <c r="L397" i="9"/>
  <c r="K397" i="9"/>
  <c r="J397" i="9"/>
  <c r="I397" i="9"/>
  <c r="O82" i="9"/>
  <c r="N82" i="9"/>
  <c r="M82" i="9"/>
  <c r="L82" i="9"/>
  <c r="K82" i="9"/>
  <c r="J82" i="9"/>
  <c r="I82" i="9"/>
  <c r="O369" i="9"/>
  <c r="N369" i="9"/>
  <c r="M369" i="9"/>
  <c r="L369" i="9"/>
  <c r="K369" i="9"/>
  <c r="J369" i="9"/>
  <c r="I369" i="9"/>
  <c r="O352" i="9"/>
  <c r="N352" i="9"/>
  <c r="M352" i="9"/>
  <c r="L352" i="9"/>
  <c r="K352" i="9"/>
  <c r="J352" i="9"/>
  <c r="I352" i="9"/>
  <c r="O597" i="9"/>
  <c r="N597" i="9"/>
  <c r="M597" i="9"/>
  <c r="L597" i="9"/>
  <c r="K597" i="9"/>
  <c r="J597" i="9"/>
  <c r="I597" i="9"/>
  <c r="O457" i="9"/>
  <c r="N457" i="9"/>
  <c r="M457" i="9"/>
  <c r="L457" i="9"/>
  <c r="K457" i="9"/>
  <c r="J457" i="9"/>
  <c r="I457" i="9"/>
  <c r="O713" i="9"/>
  <c r="N713" i="9"/>
  <c r="M713" i="9"/>
  <c r="L713" i="9"/>
  <c r="K713" i="9"/>
  <c r="J713" i="9"/>
  <c r="I713" i="9"/>
  <c r="O230" i="9"/>
  <c r="N230" i="9"/>
  <c r="M230" i="9"/>
  <c r="L230" i="9"/>
  <c r="K230" i="9"/>
  <c r="J230" i="9"/>
  <c r="I230" i="9"/>
  <c r="O518" i="9"/>
  <c r="N518" i="9"/>
  <c r="M518" i="9"/>
  <c r="L518" i="9"/>
  <c r="K518" i="9"/>
  <c r="J518" i="9"/>
  <c r="I518" i="9"/>
  <c r="O706" i="9"/>
  <c r="N706" i="9"/>
  <c r="M706" i="9"/>
  <c r="L706" i="9"/>
  <c r="K706" i="9"/>
  <c r="J706" i="9"/>
  <c r="I706" i="9"/>
  <c r="O442" i="9"/>
  <c r="N442" i="9"/>
  <c r="M442" i="9"/>
  <c r="L442" i="9"/>
  <c r="K442" i="9"/>
  <c r="J442" i="9"/>
  <c r="I442" i="9"/>
  <c r="O275" i="9"/>
  <c r="N275" i="9"/>
  <c r="M275" i="9"/>
  <c r="L275" i="9"/>
  <c r="K275" i="9"/>
  <c r="J275" i="9"/>
  <c r="I275" i="9"/>
  <c r="O629" i="9"/>
  <c r="N629" i="9"/>
  <c r="M629" i="9"/>
  <c r="L629" i="9"/>
  <c r="K629" i="9"/>
  <c r="J629" i="9"/>
  <c r="I629" i="9"/>
  <c r="O105" i="9"/>
  <c r="N105" i="9"/>
  <c r="M105" i="9"/>
  <c r="L105" i="9"/>
  <c r="K105" i="9"/>
  <c r="J105" i="9"/>
  <c r="I105" i="9"/>
  <c r="O580" i="9"/>
  <c r="N580" i="9"/>
  <c r="M580" i="9"/>
  <c r="L580" i="9"/>
  <c r="K580" i="9"/>
  <c r="J580" i="9"/>
  <c r="I580" i="9"/>
  <c r="O112" i="9"/>
  <c r="N112" i="9"/>
  <c r="M112" i="9"/>
  <c r="L112" i="9"/>
  <c r="K112" i="9"/>
  <c r="J112" i="9"/>
  <c r="I112" i="9"/>
  <c r="O29" i="9"/>
  <c r="N29" i="9"/>
  <c r="M29" i="9"/>
  <c r="L29" i="9"/>
  <c r="K29" i="9"/>
  <c r="J29" i="9"/>
  <c r="I29" i="9"/>
  <c r="O335" i="9"/>
  <c r="N335" i="9"/>
  <c r="M335" i="9"/>
  <c r="L335" i="9"/>
  <c r="K335" i="9"/>
  <c r="J335" i="9"/>
  <c r="I335" i="9"/>
  <c r="O559" i="9"/>
  <c r="N559" i="9"/>
  <c r="M559" i="9"/>
  <c r="L559" i="9"/>
  <c r="K559" i="9"/>
  <c r="J559" i="9"/>
  <c r="I559" i="9"/>
  <c r="O557" i="9"/>
  <c r="N557" i="9"/>
  <c r="M557" i="9"/>
  <c r="L557" i="9"/>
  <c r="K557" i="9"/>
  <c r="J557" i="9"/>
  <c r="I557" i="9"/>
  <c r="O454" i="9"/>
  <c r="N454" i="9"/>
  <c r="M454" i="9"/>
  <c r="L454" i="9"/>
  <c r="K454" i="9"/>
  <c r="J454" i="9"/>
  <c r="I454" i="9"/>
  <c r="O262" i="9"/>
  <c r="N262" i="9"/>
  <c r="M262" i="9"/>
  <c r="L262" i="9"/>
  <c r="K262" i="9"/>
  <c r="J262" i="9"/>
  <c r="I262" i="9"/>
  <c r="O425" i="9"/>
  <c r="N425" i="9"/>
  <c r="M425" i="9"/>
  <c r="L425" i="9"/>
  <c r="K425" i="9"/>
  <c r="J425" i="9"/>
  <c r="I425" i="9"/>
  <c r="O654" i="9"/>
  <c r="N654" i="9"/>
  <c r="M654" i="9"/>
  <c r="L654" i="9"/>
  <c r="K654" i="9"/>
  <c r="J654" i="9"/>
  <c r="I654" i="9"/>
  <c r="O551" i="9"/>
  <c r="N551" i="9"/>
  <c r="M551" i="9"/>
  <c r="L551" i="9"/>
  <c r="K551" i="9"/>
  <c r="J551" i="9"/>
  <c r="I551" i="9"/>
  <c r="O707" i="9"/>
  <c r="N707" i="9"/>
  <c r="M707" i="9"/>
  <c r="L707" i="9"/>
  <c r="K707" i="9"/>
  <c r="J707" i="9"/>
  <c r="I707" i="9"/>
  <c r="O25" i="9"/>
  <c r="N25" i="9"/>
  <c r="M25" i="9"/>
  <c r="L25" i="9"/>
  <c r="K25" i="9"/>
  <c r="J25" i="9"/>
  <c r="I25" i="9"/>
  <c r="O545" i="9"/>
  <c r="N545" i="9"/>
  <c r="M545" i="9"/>
  <c r="L545" i="9"/>
  <c r="K545" i="9"/>
  <c r="J545" i="9"/>
  <c r="I545" i="9"/>
  <c r="O66" i="9"/>
  <c r="N66" i="9"/>
  <c r="M66" i="9"/>
  <c r="L66" i="9"/>
  <c r="K66" i="9"/>
  <c r="J66" i="9"/>
  <c r="I66" i="9"/>
  <c r="O555" i="9"/>
  <c r="N555" i="9"/>
  <c r="M555" i="9"/>
  <c r="L555" i="9"/>
  <c r="K555" i="9"/>
  <c r="J555" i="9"/>
  <c r="I555" i="9"/>
  <c r="O188" i="9"/>
  <c r="N188" i="9"/>
  <c r="M188" i="9"/>
  <c r="L188" i="9"/>
  <c r="K188" i="9"/>
  <c r="J188" i="9"/>
  <c r="I188" i="9"/>
  <c r="O242" i="9"/>
  <c r="N242" i="9"/>
  <c r="M242" i="9"/>
  <c r="L242" i="9"/>
  <c r="K242" i="9"/>
  <c r="J242" i="9"/>
  <c r="I242" i="9"/>
  <c r="O656" i="9"/>
  <c r="N656" i="9"/>
  <c r="M656" i="9"/>
  <c r="L656" i="9"/>
  <c r="K656" i="9"/>
  <c r="J656" i="9"/>
  <c r="I656" i="9"/>
  <c r="O371" i="9"/>
  <c r="N371" i="9"/>
  <c r="M371" i="9"/>
  <c r="L371" i="9"/>
  <c r="K371" i="9"/>
  <c r="J371" i="9"/>
  <c r="I371" i="9"/>
  <c r="O684" i="9"/>
  <c r="N684" i="9"/>
  <c r="M684" i="9"/>
  <c r="L684" i="9"/>
  <c r="K684" i="9"/>
  <c r="J684" i="9"/>
  <c r="I684" i="9"/>
  <c r="O79" i="9"/>
  <c r="N79" i="9"/>
  <c r="M79" i="9"/>
  <c r="L79" i="9"/>
  <c r="K79" i="9"/>
  <c r="J79" i="9"/>
  <c r="I79" i="9"/>
  <c r="O506" i="9"/>
  <c r="N506" i="9"/>
  <c r="M506" i="9"/>
  <c r="L506" i="9"/>
  <c r="K506" i="9"/>
  <c r="J506" i="9"/>
  <c r="I506" i="9"/>
  <c r="O178" i="9"/>
  <c r="N178" i="9"/>
  <c r="M178" i="9"/>
  <c r="L178" i="9"/>
  <c r="K178" i="9"/>
  <c r="J178" i="9"/>
  <c r="I178" i="9"/>
  <c r="O604" i="9"/>
  <c r="N604" i="9"/>
  <c r="M604" i="9"/>
  <c r="L604" i="9"/>
  <c r="K604" i="9"/>
  <c r="J604" i="9"/>
  <c r="I604" i="9"/>
  <c r="O183" i="9"/>
  <c r="N183" i="9"/>
  <c r="M183" i="9"/>
  <c r="L183" i="9"/>
  <c r="K183" i="9"/>
  <c r="J183" i="9"/>
  <c r="I183" i="9"/>
  <c r="O124" i="9"/>
  <c r="N124" i="9"/>
  <c r="M124" i="9"/>
  <c r="L124" i="9"/>
  <c r="K124" i="9"/>
  <c r="J124" i="9"/>
  <c r="I124" i="9"/>
  <c r="O646" i="9"/>
  <c r="N646" i="9"/>
  <c r="M646" i="9"/>
  <c r="L646" i="9"/>
  <c r="K646" i="9"/>
  <c r="J646" i="9"/>
  <c r="I646" i="9"/>
  <c r="O152" i="9"/>
  <c r="N152" i="9"/>
  <c r="M152" i="9"/>
  <c r="L152" i="9"/>
  <c r="K152" i="9"/>
  <c r="J152" i="9"/>
  <c r="I152" i="9"/>
  <c r="O662" i="9"/>
  <c r="N662" i="9"/>
  <c r="M662" i="9"/>
  <c r="L662" i="9"/>
  <c r="K662" i="9"/>
  <c r="J662" i="9"/>
  <c r="I662" i="9"/>
  <c r="O317" i="9"/>
  <c r="N317" i="9"/>
  <c r="M317" i="9"/>
  <c r="L317" i="9"/>
  <c r="K317" i="9"/>
  <c r="J317" i="9"/>
  <c r="I317" i="9"/>
  <c r="O164" i="9"/>
  <c r="N164" i="9"/>
  <c r="M164" i="9"/>
  <c r="L164" i="9"/>
  <c r="K164" i="9"/>
  <c r="J164" i="9"/>
  <c r="I164" i="9"/>
  <c r="O500" i="9"/>
  <c r="N500" i="9"/>
  <c r="M500" i="9"/>
  <c r="L500" i="9"/>
  <c r="K500" i="9"/>
  <c r="J500" i="9"/>
  <c r="I500" i="9"/>
  <c r="O320" i="9"/>
  <c r="N320" i="9"/>
  <c r="M320" i="9"/>
  <c r="L320" i="9"/>
  <c r="K320" i="9"/>
  <c r="J320" i="9"/>
  <c r="I320" i="9"/>
  <c r="O509" i="9"/>
  <c r="N509" i="9"/>
  <c r="M509" i="9"/>
  <c r="L509" i="9"/>
  <c r="K509" i="9"/>
  <c r="J509" i="9"/>
  <c r="I509" i="9"/>
  <c r="O302" i="9"/>
  <c r="N302" i="9"/>
  <c r="M302" i="9"/>
  <c r="L302" i="9"/>
  <c r="K302" i="9"/>
  <c r="J302" i="9"/>
  <c r="I302" i="9"/>
  <c r="O473" i="9"/>
  <c r="N473" i="9"/>
  <c r="M473" i="9"/>
  <c r="L473" i="9"/>
  <c r="K473" i="9"/>
  <c r="J473" i="9"/>
  <c r="I473" i="9"/>
  <c r="O651" i="9"/>
  <c r="N651" i="9"/>
  <c r="M651" i="9"/>
  <c r="L651" i="9"/>
  <c r="K651" i="9"/>
  <c r="J651" i="9"/>
  <c r="I651" i="9"/>
  <c r="O237" i="9"/>
  <c r="N237" i="9"/>
  <c r="M237" i="9"/>
  <c r="L237" i="9"/>
  <c r="K237" i="9"/>
  <c r="J237" i="9"/>
  <c r="I237" i="9"/>
  <c r="O84" i="9"/>
  <c r="N84" i="9"/>
  <c r="M84" i="9"/>
  <c r="L84" i="9"/>
  <c r="K84" i="9"/>
  <c r="J84" i="9"/>
  <c r="I84" i="9"/>
  <c r="O258" i="9"/>
  <c r="N258" i="9"/>
  <c r="M258" i="9"/>
  <c r="L258" i="9"/>
  <c r="K258" i="9"/>
  <c r="J258" i="9"/>
  <c r="I258" i="9"/>
  <c r="O176" i="9"/>
  <c r="N176" i="9"/>
  <c r="M176" i="9"/>
  <c r="L176" i="9"/>
  <c r="K176" i="9"/>
  <c r="J176" i="9"/>
  <c r="I176" i="9"/>
  <c r="O165" i="9"/>
  <c r="N165" i="9"/>
  <c r="M165" i="9"/>
  <c r="L165" i="9"/>
  <c r="K165" i="9"/>
  <c r="J165" i="9"/>
  <c r="I165" i="9"/>
  <c r="O338" i="9"/>
  <c r="N338" i="9"/>
  <c r="M338" i="9"/>
  <c r="L338" i="9"/>
  <c r="K338" i="9"/>
  <c r="J338" i="9"/>
  <c r="I338" i="9"/>
  <c r="O87" i="9"/>
  <c r="N87" i="9"/>
  <c r="M87" i="9"/>
  <c r="L87" i="9"/>
  <c r="K87" i="9"/>
  <c r="J87" i="9"/>
  <c r="I87" i="9"/>
  <c r="O249" i="9"/>
  <c r="N249" i="9"/>
  <c r="M249" i="9"/>
  <c r="L249" i="9"/>
  <c r="K249" i="9"/>
  <c r="J249" i="9"/>
  <c r="I249" i="9"/>
  <c r="O520" i="9"/>
  <c r="N520" i="9"/>
  <c r="M520" i="9"/>
  <c r="L520" i="9"/>
  <c r="K520" i="9"/>
  <c r="J520" i="9"/>
  <c r="I520" i="9"/>
  <c r="O689" i="9"/>
  <c r="N689" i="9"/>
  <c r="M689" i="9"/>
  <c r="L689" i="9"/>
  <c r="K689" i="9"/>
  <c r="J689" i="9"/>
  <c r="I689" i="9"/>
  <c r="O508" i="9"/>
  <c r="N508" i="9"/>
  <c r="M508" i="9"/>
  <c r="L508" i="9"/>
  <c r="K508" i="9"/>
  <c r="J508" i="9"/>
  <c r="I508" i="9"/>
  <c r="O579" i="9"/>
  <c r="N579" i="9"/>
  <c r="M579" i="9"/>
  <c r="L579" i="9"/>
  <c r="K579" i="9"/>
  <c r="J579" i="9"/>
  <c r="I579" i="9"/>
  <c r="O229" i="9"/>
  <c r="N229" i="9"/>
  <c r="M229" i="9"/>
  <c r="L229" i="9"/>
  <c r="K229" i="9"/>
  <c r="J229" i="9"/>
  <c r="I229" i="9"/>
  <c r="O48" i="9"/>
  <c r="N48" i="9"/>
  <c r="M48" i="9"/>
  <c r="L48" i="9"/>
  <c r="K48" i="9"/>
  <c r="J48" i="9"/>
  <c r="I48" i="9"/>
  <c r="O446" i="9"/>
  <c r="N446" i="9"/>
  <c r="M446" i="9"/>
  <c r="L446" i="9"/>
  <c r="K446" i="9"/>
  <c r="J446" i="9"/>
  <c r="I446" i="9"/>
  <c r="O253" i="9"/>
  <c r="N253" i="9"/>
  <c r="M253" i="9"/>
  <c r="L253" i="9"/>
  <c r="K253" i="9"/>
  <c r="J253" i="9"/>
  <c r="I253" i="9"/>
  <c r="O565" i="9"/>
  <c r="N565" i="9"/>
  <c r="M565" i="9"/>
  <c r="L565" i="9"/>
  <c r="K565" i="9"/>
  <c r="J565" i="9"/>
  <c r="I565" i="9"/>
  <c r="O220" i="9"/>
  <c r="N220" i="9"/>
  <c r="M220" i="9"/>
  <c r="L220" i="9"/>
  <c r="K220" i="9"/>
  <c r="J220" i="9"/>
  <c r="I220" i="9"/>
  <c r="O627" i="9"/>
  <c r="N627" i="9"/>
  <c r="M627" i="9"/>
  <c r="L627" i="9"/>
  <c r="K627" i="9"/>
  <c r="J627" i="9"/>
  <c r="I627" i="9"/>
  <c r="O167" i="9"/>
  <c r="N167" i="9"/>
  <c r="M167" i="9"/>
  <c r="L167" i="9"/>
  <c r="K167" i="9"/>
  <c r="J167" i="9"/>
  <c r="I167" i="9"/>
  <c r="O59" i="9"/>
  <c r="N59" i="9"/>
  <c r="M59" i="9"/>
  <c r="L59" i="9"/>
  <c r="K59" i="9"/>
  <c r="J59" i="9"/>
  <c r="I59" i="9"/>
  <c r="O398" i="9"/>
  <c r="N398" i="9"/>
  <c r="M398" i="9"/>
  <c r="L398" i="9"/>
  <c r="K398" i="9"/>
  <c r="J398" i="9"/>
  <c r="I398" i="9"/>
  <c r="O389" i="9"/>
  <c r="N389" i="9"/>
  <c r="M389" i="9"/>
  <c r="L389" i="9"/>
  <c r="K389" i="9"/>
  <c r="J389" i="9"/>
  <c r="I389" i="9"/>
  <c r="O300" i="9"/>
  <c r="N300" i="9"/>
  <c r="M300" i="9"/>
  <c r="L300" i="9"/>
  <c r="K300" i="9"/>
  <c r="J300" i="9"/>
  <c r="I300" i="9"/>
  <c r="O469" i="9"/>
  <c r="N469" i="9"/>
  <c r="M469" i="9"/>
  <c r="L469" i="9"/>
  <c r="K469" i="9"/>
  <c r="J469" i="9"/>
  <c r="I469" i="9"/>
  <c r="O420" i="9"/>
  <c r="N420" i="9"/>
  <c r="M420" i="9"/>
  <c r="L420" i="9"/>
  <c r="K420" i="9"/>
  <c r="J420" i="9"/>
  <c r="I420" i="9"/>
  <c r="O313" i="9"/>
  <c r="N313" i="9"/>
  <c r="M313" i="9"/>
  <c r="L313" i="9"/>
  <c r="K313" i="9"/>
  <c r="J313" i="9"/>
  <c r="I313" i="9"/>
  <c r="O244" i="9"/>
  <c r="N244" i="9"/>
  <c r="M244" i="9"/>
  <c r="L244" i="9"/>
  <c r="K244" i="9"/>
  <c r="J244" i="9"/>
  <c r="I244" i="9"/>
  <c r="O609" i="9"/>
  <c r="N609" i="9"/>
  <c r="M609" i="9"/>
  <c r="L609" i="9"/>
  <c r="K609" i="9"/>
  <c r="J609" i="9"/>
  <c r="I609" i="9"/>
  <c r="O177" i="9"/>
  <c r="N177" i="9"/>
  <c r="M177" i="9"/>
  <c r="L177" i="9"/>
  <c r="K177" i="9"/>
  <c r="J177" i="9"/>
  <c r="I177" i="9"/>
  <c r="O468" i="9"/>
  <c r="N468" i="9"/>
  <c r="M468" i="9"/>
  <c r="L468" i="9"/>
  <c r="K468" i="9"/>
  <c r="J468" i="9"/>
  <c r="I468" i="9"/>
  <c r="O741" i="9"/>
  <c r="N741" i="9"/>
  <c r="M741" i="9"/>
  <c r="L741" i="9"/>
  <c r="K741" i="9"/>
  <c r="J741" i="9"/>
  <c r="I741" i="9"/>
  <c r="O513" i="9"/>
  <c r="N513" i="9"/>
  <c r="M513" i="9"/>
  <c r="L513" i="9"/>
  <c r="K513" i="9"/>
  <c r="J513" i="9"/>
  <c r="I513" i="9"/>
  <c r="O62" i="9"/>
  <c r="N62" i="9"/>
  <c r="M62" i="9"/>
  <c r="L62" i="9"/>
  <c r="K62" i="9"/>
  <c r="J62" i="9"/>
  <c r="I62" i="9"/>
  <c r="O582" i="9"/>
  <c r="N582" i="9"/>
  <c r="M582" i="9"/>
  <c r="L582" i="9"/>
  <c r="K582" i="9"/>
  <c r="J582" i="9"/>
  <c r="I582" i="9"/>
  <c r="O458" i="9"/>
  <c r="N458" i="9"/>
  <c r="M458" i="9"/>
  <c r="L458" i="9"/>
  <c r="K458" i="9"/>
  <c r="J458" i="9"/>
  <c r="I458" i="9"/>
  <c r="O12" i="9"/>
  <c r="N12" i="9"/>
  <c r="M12" i="9"/>
  <c r="L12" i="9"/>
  <c r="K12" i="9"/>
  <c r="J12" i="9"/>
  <c r="I12" i="9"/>
  <c r="O405" i="9"/>
  <c r="N405" i="9"/>
  <c r="M405" i="9"/>
  <c r="L405" i="9"/>
  <c r="K405" i="9"/>
  <c r="J405" i="9"/>
  <c r="I405" i="9"/>
  <c r="O631" i="9"/>
  <c r="N631" i="9"/>
  <c r="M631" i="9"/>
  <c r="L631" i="9"/>
  <c r="K631" i="9"/>
  <c r="J631" i="9"/>
  <c r="I631" i="9"/>
  <c r="O577" i="9"/>
  <c r="N577" i="9"/>
  <c r="M577" i="9"/>
  <c r="L577" i="9"/>
  <c r="K577" i="9"/>
  <c r="J577" i="9"/>
  <c r="I577" i="9"/>
  <c r="O301" i="9"/>
  <c r="N301" i="9"/>
  <c r="M301" i="9"/>
  <c r="L301" i="9"/>
  <c r="K301" i="9"/>
  <c r="J301" i="9"/>
  <c r="I301" i="9"/>
  <c r="O386" i="9"/>
  <c r="N386" i="9"/>
  <c r="M386" i="9"/>
  <c r="L386" i="9"/>
  <c r="K386" i="9"/>
  <c r="J386" i="9"/>
  <c r="I386" i="9"/>
  <c r="O463" i="9"/>
  <c r="N463" i="9"/>
  <c r="M463" i="9"/>
  <c r="L463" i="9"/>
  <c r="K463" i="9"/>
  <c r="J463" i="9"/>
  <c r="I463" i="9"/>
  <c r="O315" i="9"/>
  <c r="N315" i="9"/>
  <c r="M315" i="9"/>
  <c r="L315" i="9"/>
  <c r="K315" i="9"/>
  <c r="J315" i="9"/>
  <c r="I315" i="9"/>
  <c r="O403" i="9"/>
  <c r="N403" i="9"/>
  <c r="M403" i="9"/>
  <c r="L403" i="9"/>
  <c r="K403" i="9"/>
  <c r="J403" i="9"/>
  <c r="I403" i="9"/>
  <c r="O108" i="9"/>
  <c r="N108" i="9"/>
  <c r="M108" i="9"/>
  <c r="L108" i="9"/>
  <c r="K108" i="9"/>
  <c r="J108" i="9"/>
  <c r="I108" i="9"/>
  <c r="O227" i="9"/>
  <c r="N227" i="9"/>
  <c r="M227" i="9"/>
  <c r="L227" i="9"/>
  <c r="K227" i="9"/>
  <c r="J227" i="9"/>
  <c r="I227" i="9"/>
  <c r="O715" i="9"/>
  <c r="N715" i="9"/>
  <c r="M715" i="9"/>
  <c r="L715" i="9"/>
  <c r="K715" i="9"/>
  <c r="J715" i="9"/>
  <c r="I715" i="9"/>
  <c r="O591" i="9"/>
  <c r="N591" i="9"/>
  <c r="M591" i="9"/>
  <c r="L591" i="9"/>
  <c r="K591" i="9"/>
  <c r="J591" i="9"/>
  <c r="I591" i="9"/>
  <c r="O592" i="9"/>
  <c r="N592" i="9"/>
  <c r="M592" i="9"/>
  <c r="L592" i="9"/>
  <c r="K592" i="9"/>
  <c r="J592" i="9"/>
  <c r="I592" i="9"/>
  <c r="O345" i="9"/>
  <c r="N345" i="9"/>
  <c r="M345" i="9"/>
  <c r="L345" i="9"/>
  <c r="K345" i="9"/>
  <c r="J345" i="9"/>
  <c r="I345" i="9"/>
  <c r="O110" i="9"/>
  <c r="N110" i="9"/>
  <c r="M110" i="9"/>
  <c r="L110" i="9"/>
  <c r="K110" i="9"/>
  <c r="J110" i="9"/>
  <c r="I110" i="9"/>
  <c r="O593" i="9"/>
  <c r="N593" i="9"/>
  <c r="M593" i="9"/>
  <c r="L593" i="9"/>
  <c r="K593" i="9"/>
  <c r="J593" i="9"/>
  <c r="I593" i="9"/>
  <c r="O618" i="9"/>
  <c r="N618" i="9"/>
  <c r="M618" i="9"/>
  <c r="L618" i="9"/>
  <c r="K618" i="9"/>
  <c r="J618" i="9"/>
  <c r="I618" i="9"/>
  <c r="O479" i="9"/>
  <c r="N479" i="9"/>
  <c r="M479" i="9"/>
  <c r="L479" i="9"/>
  <c r="K479" i="9"/>
  <c r="J479" i="9"/>
  <c r="I479" i="9"/>
  <c r="O100" i="9"/>
  <c r="N100" i="9"/>
  <c r="M100" i="9"/>
  <c r="L100" i="9"/>
  <c r="K100" i="9"/>
  <c r="J100" i="9"/>
  <c r="I100" i="9"/>
  <c r="O187" i="9"/>
  <c r="N187" i="9"/>
  <c r="M187" i="9"/>
  <c r="L187" i="9"/>
  <c r="K187" i="9"/>
  <c r="J187" i="9"/>
  <c r="I187" i="9"/>
  <c r="O49" i="9"/>
  <c r="N49" i="9"/>
  <c r="M49" i="9"/>
  <c r="L49" i="9"/>
  <c r="K49" i="9"/>
  <c r="J49" i="9"/>
  <c r="I49" i="9"/>
  <c r="O521" i="9"/>
  <c r="N521" i="9"/>
  <c r="M521" i="9"/>
  <c r="L521" i="9"/>
  <c r="K521" i="9"/>
  <c r="J521" i="9"/>
  <c r="I521" i="9"/>
  <c r="O390" i="9"/>
  <c r="N390" i="9"/>
  <c r="M390" i="9"/>
  <c r="L390" i="9"/>
  <c r="K390" i="9"/>
  <c r="J390" i="9"/>
  <c r="I390" i="9"/>
  <c r="O129" i="9"/>
  <c r="N129" i="9"/>
  <c r="M129" i="9"/>
  <c r="L129" i="9"/>
  <c r="K129" i="9"/>
  <c r="J129" i="9"/>
  <c r="I129" i="9"/>
  <c r="O511" i="9"/>
  <c r="N511" i="9"/>
  <c r="M511" i="9"/>
  <c r="L511" i="9"/>
  <c r="K511" i="9"/>
  <c r="J511" i="9"/>
  <c r="I511" i="9"/>
  <c r="O422" i="9"/>
  <c r="N422" i="9"/>
  <c r="M422" i="9"/>
  <c r="L422" i="9"/>
  <c r="K422" i="9"/>
  <c r="J422" i="9"/>
  <c r="I422" i="9"/>
  <c r="O148" i="9"/>
  <c r="N148" i="9"/>
  <c r="M148" i="9"/>
  <c r="L148" i="9"/>
  <c r="K148" i="9"/>
  <c r="J148" i="9"/>
  <c r="I148" i="9"/>
  <c r="O270" i="9"/>
  <c r="N270" i="9"/>
  <c r="M270" i="9"/>
  <c r="L270" i="9"/>
  <c r="K270" i="9"/>
  <c r="J270" i="9"/>
  <c r="I270" i="9"/>
  <c r="O665" i="9"/>
  <c r="N665" i="9"/>
  <c r="M665" i="9"/>
  <c r="L665" i="9"/>
  <c r="K665" i="9"/>
  <c r="J665" i="9"/>
  <c r="I665" i="9"/>
  <c r="O201" i="9"/>
  <c r="N201" i="9"/>
  <c r="M201" i="9"/>
  <c r="L201" i="9"/>
  <c r="K201" i="9"/>
  <c r="J201" i="9"/>
  <c r="I201" i="9"/>
  <c r="O288" i="9"/>
  <c r="N288" i="9"/>
  <c r="M288" i="9"/>
  <c r="L288" i="9"/>
  <c r="K288" i="9"/>
  <c r="J288" i="9"/>
  <c r="I288" i="9"/>
  <c r="O587" i="9"/>
  <c r="N587" i="9"/>
  <c r="M587" i="9"/>
  <c r="L587" i="9"/>
  <c r="K587" i="9"/>
  <c r="J587" i="9"/>
  <c r="I587" i="9"/>
  <c r="O46" i="9"/>
  <c r="N46" i="9"/>
  <c r="M46" i="9"/>
  <c r="L46" i="9"/>
  <c r="K46" i="9"/>
  <c r="J46" i="9"/>
  <c r="I46" i="9"/>
  <c r="O370" i="9"/>
  <c r="N370" i="9"/>
  <c r="M370" i="9"/>
  <c r="L370" i="9"/>
  <c r="K370" i="9"/>
  <c r="J370" i="9"/>
  <c r="I370" i="9"/>
  <c r="O635" i="9"/>
  <c r="N635" i="9"/>
  <c r="M635" i="9"/>
  <c r="L635" i="9"/>
  <c r="K635" i="9"/>
  <c r="J635" i="9"/>
  <c r="I635" i="9"/>
  <c r="O499" i="9"/>
  <c r="N499" i="9"/>
  <c r="M499" i="9"/>
  <c r="L499" i="9"/>
  <c r="K499" i="9"/>
  <c r="J499" i="9"/>
  <c r="I499" i="9"/>
  <c r="O43" i="9"/>
  <c r="N43" i="9"/>
  <c r="M43" i="9"/>
  <c r="L43" i="9"/>
  <c r="K43" i="9"/>
  <c r="J43" i="9"/>
  <c r="I43" i="9"/>
  <c r="O372" i="9"/>
  <c r="N372" i="9"/>
  <c r="M372" i="9"/>
  <c r="L372" i="9"/>
  <c r="K372" i="9"/>
  <c r="J372" i="9"/>
  <c r="I372" i="9"/>
  <c r="O291" i="9"/>
  <c r="N291" i="9"/>
  <c r="M291" i="9"/>
  <c r="L291" i="9"/>
  <c r="K291" i="9"/>
  <c r="J291" i="9"/>
  <c r="I291" i="9"/>
  <c r="O710" i="9"/>
  <c r="N710" i="9"/>
  <c r="M710" i="9"/>
  <c r="L710" i="9"/>
  <c r="K710" i="9"/>
  <c r="J710" i="9"/>
  <c r="I710" i="9"/>
  <c r="O681" i="9"/>
  <c r="N681" i="9"/>
  <c r="M681" i="9"/>
  <c r="L681" i="9"/>
  <c r="K681" i="9"/>
  <c r="J681" i="9"/>
  <c r="I681" i="9"/>
  <c r="O140" i="9"/>
  <c r="N140" i="9"/>
  <c r="M140" i="9"/>
  <c r="L140" i="9"/>
  <c r="K140" i="9"/>
  <c r="J140" i="9"/>
  <c r="I140" i="9"/>
  <c r="O451" i="9"/>
  <c r="N451" i="9"/>
  <c r="M451" i="9"/>
  <c r="L451" i="9"/>
  <c r="K451" i="9"/>
  <c r="J451" i="9"/>
  <c r="I451" i="9"/>
  <c r="O481" i="9"/>
  <c r="N481" i="9"/>
  <c r="M481" i="9"/>
  <c r="L481" i="9"/>
  <c r="K481" i="9"/>
  <c r="J481" i="9"/>
  <c r="I481" i="9"/>
  <c r="O445" i="9"/>
  <c r="N445" i="9"/>
  <c r="M445" i="9"/>
  <c r="L445" i="9"/>
  <c r="K445" i="9"/>
  <c r="J445" i="9"/>
  <c r="I445" i="9"/>
  <c r="O709" i="9"/>
  <c r="N709" i="9"/>
  <c r="M709" i="9"/>
  <c r="L709" i="9"/>
  <c r="K709" i="9"/>
  <c r="J709" i="9"/>
  <c r="I709" i="9"/>
  <c r="O443" i="9"/>
  <c r="N443" i="9"/>
  <c r="M443" i="9"/>
  <c r="L443" i="9"/>
  <c r="K443" i="9"/>
  <c r="J443" i="9"/>
  <c r="I443" i="9"/>
  <c r="O455" i="9"/>
  <c r="N455" i="9"/>
  <c r="M455" i="9"/>
  <c r="L455" i="9"/>
  <c r="K455" i="9"/>
  <c r="J455" i="9"/>
  <c r="I455" i="9"/>
  <c r="O327" i="9"/>
  <c r="N327" i="9"/>
  <c r="M327" i="9"/>
  <c r="L327" i="9"/>
  <c r="K327" i="9"/>
  <c r="J327" i="9"/>
  <c r="I327" i="9"/>
  <c r="O569" i="9"/>
  <c r="N569" i="9"/>
  <c r="M569" i="9"/>
  <c r="L569" i="9"/>
  <c r="K569" i="9"/>
  <c r="J569" i="9"/>
  <c r="I569" i="9"/>
  <c r="O322" i="9"/>
  <c r="N322" i="9"/>
  <c r="M322" i="9"/>
  <c r="L322" i="9"/>
  <c r="K322" i="9"/>
  <c r="J322" i="9"/>
  <c r="I322" i="9"/>
  <c r="O251" i="9"/>
  <c r="N251" i="9"/>
  <c r="M251" i="9"/>
  <c r="L251" i="9"/>
  <c r="K251" i="9"/>
  <c r="J251" i="9"/>
  <c r="I251" i="9"/>
  <c r="O316" i="9"/>
  <c r="N316" i="9"/>
  <c r="M316" i="9"/>
  <c r="L316" i="9"/>
  <c r="K316" i="9"/>
  <c r="J316" i="9"/>
  <c r="I316" i="9"/>
  <c r="O184" i="9"/>
  <c r="N184" i="9"/>
  <c r="M184" i="9"/>
  <c r="L184" i="9"/>
  <c r="K184" i="9"/>
  <c r="J184" i="9"/>
  <c r="I184" i="9"/>
  <c r="O250" i="9"/>
  <c r="N250" i="9"/>
  <c r="M250" i="9"/>
  <c r="L250" i="9"/>
  <c r="K250" i="9"/>
  <c r="J250" i="9"/>
  <c r="I250" i="9"/>
  <c r="O149" i="9"/>
  <c r="N149" i="9"/>
  <c r="M149" i="9"/>
  <c r="L149" i="9"/>
  <c r="K149" i="9"/>
  <c r="J149" i="9"/>
  <c r="I149" i="9"/>
  <c r="O60" i="9"/>
  <c r="N60" i="9"/>
  <c r="M60" i="9"/>
  <c r="L60" i="9"/>
  <c r="K60" i="9"/>
  <c r="J60" i="9"/>
  <c r="I60" i="9"/>
  <c r="O286" i="9"/>
  <c r="N286" i="9"/>
  <c r="M286" i="9"/>
  <c r="L286" i="9"/>
  <c r="K286" i="9"/>
  <c r="J286" i="9"/>
  <c r="I286" i="9"/>
  <c r="O117" i="9"/>
  <c r="N117" i="9"/>
  <c r="M117" i="9"/>
  <c r="L117" i="9"/>
  <c r="K117" i="9"/>
  <c r="J117" i="9"/>
  <c r="I117" i="9"/>
  <c r="O374" i="9"/>
  <c r="N374" i="9"/>
  <c r="M374" i="9"/>
  <c r="L374" i="9"/>
  <c r="K374" i="9"/>
  <c r="J374" i="9"/>
  <c r="I374" i="9"/>
  <c r="O190" i="9"/>
  <c r="N190" i="9"/>
  <c r="M190" i="9"/>
  <c r="L190" i="9"/>
  <c r="K190" i="9"/>
  <c r="J190" i="9"/>
  <c r="I190" i="9"/>
  <c r="O377" i="9"/>
  <c r="N377" i="9"/>
  <c r="M377" i="9"/>
  <c r="L377" i="9"/>
  <c r="K377" i="9"/>
  <c r="J377" i="9"/>
  <c r="I377" i="9"/>
  <c r="O672" i="9"/>
  <c r="N672" i="9"/>
  <c r="M672" i="9"/>
  <c r="L672" i="9"/>
  <c r="K672" i="9"/>
  <c r="J672" i="9"/>
  <c r="I672" i="9"/>
  <c r="O381" i="9"/>
  <c r="N381" i="9"/>
  <c r="M381" i="9"/>
  <c r="L381" i="9"/>
  <c r="K381" i="9"/>
  <c r="J381" i="9"/>
  <c r="I381" i="9"/>
  <c r="O290" i="9"/>
  <c r="N290" i="9"/>
  <c r="M290" i="9"/>
  <c r="L290" i="9"/>
  <c r="K290" i="9"/>
  <c r="J290" i="9"/>
  <c r="I290" i="9"/>
  <c r="O664" i="9"/>
  <c r="N664" i="9"/>
  <c r="M664" i="9"/>
  <c r="L664" i="9"/>
  <c r="K664" i="9"/>
  <c r="J664" i="9"/>
  <c r="I664" i="9"/>
  <c r="O673" i="9"/>
  <c r="N673" i="9"/>
  <c r="M673" i="9"/>
  <c r="L673" i="9"/>
  <c r="K673" i="9"/>
  <c r="J673" i="9"/>
  <c r="I673" i="9"/>
  <c r="O203" i="9"/>
  <c r="N203" i="9"/>
  <c r="M203" i="9"/>
  <c r="L203" i="9"/>
  <c r="K203" i="9"/>
  <c r="J203" i="9"/>
  <c r="I203" i="9"/>
  <c r="O492" i="9"/>
  <c r="N492" i="9"/>
  <c r="M492" i="9"/>
  <c r="L492" i="9"/>
  <c r="K492" i="9"/>
  <c r="J492" i="9"/>
  <c r="I492" i="9"/>
  <c r="O532" i="9"/>
  <c r="N532" i="9"/>
  <c r="M532" i="9"/>
  <c r="L532" i="9"/>
  <c r="K532" i="9"/>
  <c r="J532" i="9"/>
  <c r="I532" i="9"/>
  <c r="O626" i="9"/>
  <c r="N626" i="9"/>
  <c r="M626" i="9"/>
  <c r="L626" i="9"/>
  <c r="K626" i="9"/>
  <c r="J626" i="9"/>
  <c r="I626" i="9"/>
  <c r="O343" i="9"/>
  <c r="N343" i="9"/>
  <c r="M343" i="9"/>
  <c r="L343" i="9"/>
  <c r="K343" i="9"/>
  <c r="J343" i="9"/>
  <c r="I343" i="9"/>
  <c r="O346" i="9"/>
  <c r="N346" i="9"/>
  <c r="M346" i="9"/>
  <c r="L346" i="9"/>
  <c r="K346" i="9"/>
  <c r="J346" i="9"/>
  <c r="I346" i="9"/>
  <c r="O465" i="9"/>
  <c r="N465" i="9"/>
  <c r="M465" i="9"/>
  <c r="L465" i="9"/>
  <c r="K465" i="9"/>
  <c r="J465" i="9"/>
  <c r="I465" i="9"/>
  <c r="O606" i="9"/>
  <c r="N606" i="9"/>
  <c r="M606" i="9"/>
  <c r="L606" i="9"/>
  <c r="K606" i="9"/>
  <c r="J606" i="9"/>
  <c r="I606" i="9"/>
  <c r="O137" i="9"/>
  <c r="N137" i="9"/>
  <c r="M137" i="9"/>
  <c r="L137" i="9"/>
  <c r="K137" i="9"/>
  <c r="J137" i="9"/>
  <c r="I137" i="9"/>
  <c r="O407" i="9"/>
  <c r="N407" i="9"/>
  <c r="M407" i="9"/>
  <c r="L407" i="9"/>
  <c r="K407" i="9"/>
  <c r="J407" i="9"/>
  <c r="I407" i="9"/>
  <c r="O298" i="9"/>
  <c r="N298" i="9"/>
  <c r="M298" i="9"/>
  <c r="L298" i="9"/>
  <c r="K298" i="9"/>
  <c r="J298" i="9"/>
  <c r="I298" i="9"/>
  <c r="O68" i="9"/>
  <c r="N68" i="9"/>
  <c r="M68" i="9"/>
  <c r="L68" i="9"/>
  <c r="K68" i="9"/>
  <c r="J68" i="9"/>
  <c r="I68" i="9"/>
  <c r="O620" i="9"/>
  <c r="N620" i="9"/>
  <c r="M620" i="9"/>
  <c r="L620" i="9"/>
  <c r="K620" i="9"/>
  <c r="J620" i="9"/>
  <c r="I620" i="9"/>
  <c r="O308" i="9"/>
  <c r="N308" i="9"/>
  <c r="M308" i="9"/>
  <c r="L308" i="9"/>
  <c r="K308" i="9"/>
  <c r="J308" i="9"/>
  <c r="I308" i="9"/>
  <c r="O13" i="9"/>
  <c r="N13" i="9"/>
  <c r="M13" i="9"/>
  <c r="L13" i="9"/>
  <c r="K13" i="9"/>
  <c r="J13" i="9"/>
  <c r="I13" i="9"/>
  <c r="O85" i="9"/>
  <c r="N85" i="9"/>
  <c r="M85" i="9"/>
  <c r="L85" i="9"/>
  <c r="K85" i="9"/>
  <c r="J85" i="9"/>
  <c r="I85" i="9"/>
  <c r="O502" i="9"/>
  <c r="N502" i="9"/>
  <c r="M502" i="9"/>
  <c r="L502" i="9"/>
  <c r="K502" i="9"/>
  <c r="J502" i="9"/>
  <c r="I502" i="9"/>
  <c r="O460" i="9"/>
  <c r="N460" i="9"/>
  <c r="M460" i="9"/>
  <c r="L460" i="9"/>
  <c r="K460" i="9"/>
  <c r="J460" i="9"/>
  <c r="I460" i="9"/>
  <c r="O52" i="9"/>
  <c r="N52" i="9"/>
  <c r="M52" i="9"/>
  <c r="L52" i="9"/>
  <c r="K52" i="9"/>
  <c r="J52" i="9"/>
  <c r="I52" i="9"/>
  <c r="O554" i="9"/>
  <c r="N554" i="9"/>
  <c r="M554" i="9"/>
  <c r="L554" i="9"/>
  <c r="K554" i="9"/>
  <c r="J554" i="9"/>
  <c r="I554" i="9"/>
  <c r="O690" i="9"/>
  <c r="N690" i="9"/>
  <c r="M690" i="9"/>
  <c r="L690" i="9"/>
  <c r="K690" i="9"/>
  <c r="J690" i="9"/>
  <c r="I690" i="9"/>
  <c r="O714" i="9"/>
  <c r="N714" i="9"/>
  <c r="M714" i="9"/>
  <c r="L714" i="9"/>
  <c r="K714" i="9"/>
  <c r="J714" i="9"/>
  <c r="I714" i="9"/>
  <c r="O27" i="9"/>
  <c r="N27" i="9"/>
  <c r="M27" i="9"/>
  <c r="L27" i="9"/>
  <c r="K27" i="9"/>
  <c r="J27" i="9"/>
  <c r="I27" i="9"/>
  <c r="O558" i="9"/>
  <c r="N558" i="9"/>
  <c r="M558" i="9"/>
  <c r="L558" i="9"/>
  <c r="K558" i="9"/>
  <c r="J558" i="9"/>
  <c r="I558" i="9"/>
  <c r="O527" i="9"/>
  <c r="N527" i="9"/>
  <c r="M527" i="9"/>
  <c r="L527" i="9"/>
  <c r="K527" i="9"/>
  <c r="J527" i="9"/>
  <c r="I527" i="9"/>
  <c r="O607" i="9"/>
  <c r="N607" i="9"/>
  <c r="M607" i="9"/>
  <c r="L607" i="9"/>
  <c r="K607" i="9"/>
  <c r="J607" i="9"/>
  <c r="I607" i="9"/>
  <c r="O474" i="9"/>
  <c r="N474" i="9"/>
  <c r="M474" i="9"/>
  <c r="L474" i="9"/>
  <c r="K474" i="9"/>
  <c r="J474" i="9"/>
  <c r="I474" i="9"/>
  <c r="O638" i="9"/>
  <c r="N638" i="9"/>
  <c r="M638" i="9"/>
  <c r="L638" i="9"/>
  <c r="K638" i="9"/>
  <c r="J638" i="9"/>
  <c r="I638" i="9"/>
  <c r="O712" i="9"/>
  <c r="N712" i="9"/>
  <c r="M712" i="9"/>
  <c r="L712" i="9"/>
  <c r="K712" i="9"/>
  <c r="J712" i="9"/>
  <c r="I712" i="9"/>
  <c r="O418" i="9"/>
  <c r="N418" i="9"/>
  <c r="M418" i="9"/>
  <c r="L418" i="9"/>
  <c r="K418" i="9"/>
  <c r="J418" i="9"/>
  <c r="I418" i="9"/>
  <c r="O699" i="9"/>
  <c r="N699" i="9"/>
  <c r="M699" i="9"/>
  <c r="L699" i="9"/>
  <c r="K699" i="9"/>
  <c r="J699" i="9"/>
  <c r="I699" i="9"/>
  <c r="O596" i="9"/>
  <c r="N596" i="9"/>
  <c r="M596" i="9"/>
  <c r="L596" i="9"/>
  <c r="K596" i="9"/>
  <c r="J596" i="9"/>
  <c r="I596" i="9"/>
  <c r="O601" i="9"/>
  <c r="N601" i="9"/>
  <c r="M601" i="9"/>
  <c r="L601" i="9"/>
  <c r="K601" i="9"/>
  <c r="J601" i="9"/>
  <c r="I601" i="9"/>
  <c r="O276" i="9"/>
  <c r="N276" i="9"/>
  <c r="M276" i="9"/>
  <c r="L276" i="9"/>
  <c r="K276" i="9"/>
  <c r="J276" i="9"/>
  <c r="I276" i="9"/>
  <c r="O721" i="9"/>
  <c r="N721" i="9"/>
  <c r="M721" i="9"/>
  <c r="L721" i="9"/>
  <c r="K721" i="9"/>
  <c r="J721" i="9"/>
  <c r="I721" i="9"/>
  <c r="O74" i="9"/>
  <c r="N74" i="9"/>
  <c r="M74" i="9"/>
  <c r="L74" i="9"/>
  <c r="K74" i="9"/>
  <c r="J74" i="9"/>
  <c r="I74" i="9"/>
  <c r="O688" i="9"/>
  <c r="N688" i="9"/>
  <c r="M688" i="9"/>
  <c r="L688" i="9"/>
  <c r="K688" i="9"/>
  <c r="J688" i="9"/>
  <c r="I688" i="9"/>
  <c r="O494" i="9"/>
  <c r="N494" i="9"/>
  <c r="M494" i="9"/>
  <c r="L494" i="9"/>
  <c r="K494" i="9"/>
  <c r="J494" i="9"/>
  <c r="I494" i="9"/>
  <c r="O733" i="9"/>
  <c r="N733" i="9"/>
  <c r="M733" i="9"/>
  <c r="L733" i="9"/>
  <c r="K733" i="9"/>
  <c r="J733" i="9"/>
  <c r="I733" i="9"/>
  <c r="O202" i="9"/>
  <c r="N202" i="9"/>
  <c r="M202" i="9"/>
  <c r="L202" i="9"/>
  <c r="K202" i="9"/>
  <c r="J202" i="9"/>
  <c r="I202" i="9"/>
  <c r="O200" i="9"/>
  <c r="N200" i="9"/>
  <c r="M200" i="9"/>
  <c r="L200" i="9"/>
  <c r="K200" i="9"/>
  <c r="J200" i="9"/>
  <c r="I200" i="9"/>
  <c r="O86" i="9"/>
  <c r="N86" i="9"/>
  <c r="M86" i="9"/>
  <c r="L86" i="9"/>
  <c r="K86" i="9"/>
  <c r="J86" i="9"/>
  <c r="I86" i="9"/>
  <c r="O337" i="9"/>
  <c r="N337" i="9"/>
  <c r="M337" i="9"/>
  <c r="L337" i="9"/>
  <c r="K337" i="9"/>
  <c r="J337" i="9"/>
  <c r="I337" i="9"/>
  <c r="O163" i="9"/>
  <c r="N163" i="9"/>
  <c r="M163" i="9"/>
  <c r="L163" i="9"/>
  <c r="K163" i="9"/>
  <c r="J163" i="9"/>
  <c r="I163" i="9"/>
  <c r="O51" i="9"/>
  <c r="N51" i="9"/>
  <c r="M51" i="9"/>
  <c r="L51" i="9"/>
  <c r="K51" i="9"/>
  <c r="J51" i="9"/>
  <c r="I51" i="9"/>
  <c r="O341" i="9"/>
  <c r="N341" i="9"/>
  <c r="M341" i="9"/>
  <c r="L341" i="9"/>
  <c r="K341" i="9"/>
  <c r="J341" i="9"/>
  <c r="I341" i="9"/>
  <c r="O725" i="9"/>
  <c r="N725" i="9"/>
  <c r="M725" i="9"/>
  <c r="L725" i="9"/>
  <c r="K725" i="9"/>
  <c r="J725" i="9"/>
  <c r="I725" i="9"/>
  <c r="O252" i="9"/>
  <c r="N252" i="9"/>
  <c r="M252" i="9"/>
  <c r="L252" i="9"/>
  <c r="K252" i="9"/>
  <c r="J252" i="9"/>
  <c r="I252" i="9"/>
  <c r="O544" i="9"/>
  <c r="N544" i="9"/>
  <c r="M544" i="9"/>
  <c r="L544" i="9"/>
  <c r="K544" i="9"/>
  <c r="J544" i="9"/>
  <c r="I544" i="9"/>
  <c r="O146" i="9"/>
  <c r="N146" i="9"/>
  <c r="M146" i="9"/>
  <c r="L146" i="9"/>
  <c r="K146" i="9"/>
  <c r="J146" i="9"/>
  <c r="I146" i="9"/>
  <c r="O674" i="9"/>
  <c r="N674" i="9"/>
  <c r="M674" i="9"/>
  <c r="L674" i="9"/>
  <c r="K674" i="9"/>
  <c r="J674" i="9"/>
  <c r="I674" i="9"/>
  <c r="O307" i="9"/>
  <c r="N307" i="9"/>
  <c r="M307" i="9"/>
  <c r="L307" i="9"/>
  <c r="K307" i="9"/>
  <c r="J307" i="9"/>
  <c r="I307" i="9"/>
  <c r="O515" i="9"/>
  <c r="N515" i="9"/>
  <c r="M515" i="9"/>
  <c r="L515" i="9"/>
  <c r="K515" i="9"/>
  <c r="J515" i="9"/>
  <c r="I515" i="9"/>
  <c r="O643" i="9"/>
  <c r="N643" i="9"/>
  <c r="M643" i="9"/>
  <c r="L643" i="9"/>
  <c r="K643" i="9"/>
  <c r="J643" i="9"/>
  <c r="I643" i="9"/>
  <c r="O574" i="9"/>
  <c r="N574" i="9"/>
  <c r="M574" i="9"/>
  <c r="L574" i="9"/>
  <c r="K574" i="9"/>
  <c r="J574" i="9"/>
  <c r="I574" i="9"/>
  <c r="O358" i="9"/>
  <c r="N358" i="9"/>
  <c r="M358" i="9"/>
  <c r="L358" i="9"/>
  <c r="K358" i="9"/>
  <c r="J358" i="9"/>
  <c r="I358" i="9"/>
  <c r="O135" i="9"/>
  <c r="N135" i="9"/>
  <c r="M135" i="9"/>
  <c r="L135" i="9"/>
  <c r="K135" i="9"/>
  <c r="J135" i="9"/>
  <c r="I135" i="9"/>
  <c r="O255" i="9"/>
  <c r="N255" i="9"/>
  <c r="M255" i="9"/>
  <c r="L255" i="9"/>
  <c r="K255" i="9"/>
  <c r="J255" i="9"/>
  <c r="I255" i="9"/>
  <c r="O162" i="9"/>
  <c r="N162" i="9"/>
  <c r="M162" i="9"/>
  <c r="L162" i="9"/>
  <c r="K162" i="9"/>
  <c r="J162" i="9"/>
  <c r="I162" i="9"/>
  <c r="O701" i="9"/>
  <c r="N701" i="9"/>
  <c r="M701" i="9"/>
  <c r="L701" i="9"/>
  <c r="K701" i="9"/>
  <c r="J701" i="9"/>
  <c r="I701" i="9"/>
  <c r="O394" i="9"/>
  <c r="N394" i="9"/>
  <c r="M394" i="9"/>
  <c r="L394" i="9"/>
  <c r="K394" i="9"/>
  <c r="J394" i="9"/>
  <c r="I394" i="9"/>
  <c r="O538" i="9"/>
  <c r="N538" i="9"/>
  <c r="M538" i="9"/>
  <c r="L538" i="9"/>
  <c r="K538" i="9"/>
  <c r="J538" i="9"/>
  <c r="I538" i="9"/>
  <c r="O535" i="9"/>
  <c r="N535" i="9"/>
  <c r="M535" i="9"/>
  <c r="L535" i="9"/>
  <c r="K535" i="9"/>
  <c r="J535" i="9"/>
  <c r="I535" i="9"/>
  <c r="O477" i="9"/>
  <c r="N477" i="9"/>
  <c r="M477" i="9"/>
  <c r="L477" i="9"/>
  <c r="K477" i="9"/>
  <c r="J477" i="9"/>
  <c r="I477" i="9"/>
  <c r="O731" i="9"/>
  <c r="N731" i="9"/>
  <c r="M731" i="9"/>
  <c r="L731" i="9"/>
  <c r="K731" i="9"/>
  <c r="J731" i="9"/>
  <c r="I731" i="9"/>
  <c r="O705" i="9"/>
  <c r="N705" i="9"/>
  <c r="M705" i="9"/>
  <c r="L705" i="9"/>
  <c r="K705" i="9"/>
  <c r="J705" i="9"/>
  <c r="I705" i="9"/>
  <c r="O655" i="9"/>
  <c r="N655" i="9"/>
  <c r="M655" i="9"/>
  <c r="L655" i="9"/>
  <c r="K655" i="9"/>
  <c r="J655" i="9"/>
  <c r="I655" i="9"/>
  <c r="O534" i="9"/>
  <c r="N534" i="9"/>
  <c r="M534" i="9"/>
  <c r="L534" i="9"/>
  <c r="K534" i="9"/>
  <c r="J534" i="9"/>
  <c r="I534" i="9"/>
  <c r="O493" i="9"/>
  <c r="N493" i="9"/>
  <c r="M493" i="9"/>
  <c r="L493" i="9"/>
  <c r="K493" i="9"/>
  <c r="J493" i="9"/>
  <c r="I493" i="9"/>
  <c r="O235" i="9"/>
  <c r="N235" i="9"/>
  <c r="M235" i="9"/>
  <c r="L235" i="9"/>
  <c r="K235" i="9"/>
  <c r="J235" i="9"/>
  <c r="I235" i="9"/>
  <c r="O17" i="9"/>
  <c r="N17" i="9"/>
  <c r="M17" i="9"/>
  <c r="L17" i="9"/>
  <c r="K17" i="9"/>
  <c r="J17" i="9"/>
  <c r="I17" i="9"/>
  <c r="O600" i="9"/>
  <c r="N600" i="9"/>
  <c r="M600" i="9"/>
  <c r="L600" i="9"/>
  <c r="K600" i="9"/>
  <c r="J600" i="9"/>
  <c r="I600" i="9"/>
  <c r="O58" i="9"/>
  <c r="N58" i="9"/>
  <c r="M58" i="9"/>
  <c r="L58" i="9"/>
  <c r="K58" i="9"/>
  <c r="J58" i="9"/>
  <c r="I58" i="9"/>
  <c r="O147" i="9"/>
  <c r="N147" i="9"/>
  <c r="M147" i="9"/>
  <c r="L147" i="9"/>
  <c r="K147" i="9"/>
  <c r="J147" i="9"/>
  <c r="I147" i="9"/>
  <c r="O205" i="9"/>
  <c r="N205" i="9"/>
  <c r="M205" i="9"/>
  <c r="L205" i="9"/>
  <c r="K205" i="9"/>
  <c r="J205" i="9"/>
  <c r="I205" i="9"/>
  <c r="O23" i="9"/>
  <c r="N23" i="9"/>
  <c r="M23" i="9"/>
  <c r="L23" i="9"/>
  <c r="K23" i="9"/>
  <c r="J23" i="9"/>
  <c r="I23" i="9"/>
  <c r="O357" i="9"/>
  <c r="N357" i="9"/>
  <c r="M357" i="9"/>
  <c r="L357" i="9"/>
  <c r="K357" i="9"/>
  <c r="J357" i="9"/>
  <c r="I357" i="9"/>
  <c r="O359" i="9"/>
  <c r="N359" i="9"/>
  <c r="M359" i="9"/>
  <c r="L359" i="9"/>
  <c r="K359" i="9"/>
  <c r="J359" i="9"/>
  <c r="I359" i="9"/>
  <c r="O583" i="9"/>
  <c r="N583" i="9"/>
  <c r="M583" i="9"/>
  <c r="L583" i="9"/>
  <c r="K583" i="9"/>
  <c r="J583" i="9"/>
  <c r="I583" i="9"/>
  <c r="O380" i="9"/>
  <c r="N380" i="9"/>
  <c r="M380" i="9"/>
  <c r="L380" i="9"/>
  <c r="K380" i="9"/>
  <c r="J380" i="9"/>
  <c r="I380" i="9"/>
  <c r="O412" i="9"/>
  <c r="N412" i="9"/>
  <c r="M412" i="9"/>
  <c r="L412" i="9"/>
  <c r="K412" i="9"/>
  <c r="J412" i="9"/>
  <c r="I412" i="9"/>
  <c r="O522" i="9"/>
  <c r="N522" i="9"/>
  <c r="M522" i="9"/>
  <c r="L522" i="9"/>
  <c r="K522" i="9"/>
  <c r="J522" i="9"/>
  <c r="I522" i="9"/>
  <c r="O131" i="9"/>
  <c r="N131" i="9"/>
  <c r="M131" i="9"/>
  <c r="L131" i="9"/>
  <c r="K131" i="9"/>
  <c r="J131" i="9"/>
  <c r="I131" i="9"/>
  <c r="O395" i="9"/>
  <c r="N395" i="9"/>
  <c r="M395" i="9"/>
  <c r="L395" i="9"/>
  <c r="K395" i="9"/>
  <c r="J395" i="9"/>
  <c r="I395" i="9"/>
  <c r="O128" i="9"/>
  <c r="N128" i="9"/>
  <c r="M128" i="9"/>
  <c r="L128" i="9"/>
  <c r="K128" i="9"/>
  <c r="J128" i="9"/>
  <c r="I128" i="9"/>
  <c r="O127" i="9"/>
  <c r="N127" i="9"/>
  <c r="M127" i="9"/>
  <c r="L127" i="9"/>
  <c r="K127" i="9"/>
  <c r="J127" i="9"/>
  <c r="I127" i="9"/>
  <c r="O269" i="9"/>
  <c r="N269" i="9"/>
  <c r="M269" i="9"/>
  <c r="L269" i="9"/>
  <c r="K269" i="9"/>
  <c r="J269" i="9"/>
  <c r="I269" i="9"/>
  <c r="O323" i="9"/>
  <c r="N323" i="9"/>
  <c r="M323" i="9"/>
  <c r="L323" i="9"/>
  <c r="K323" i="9"/>
  <c r="J323" i="9"/>
  <c r="I323" i="9"/>
  <c r="O80" i="9"/>
  <c r="N80" i="9"/>
  <c r="M80" i="9"/>
  <c r="L80" i="9"/>
  <c r="K80" i="9"/>
  <c r="J80" i="9"/>
  <c r="I80" i="9"/>
  <c r="O118" i="9"/>
  <c r="N118" i="9"/>
  <c r="M118" i="9"/>
  <c r="L118" i="9"/>
  <c r="K118" i="9"/>
  <c r="J118" i="9"/>
  <c r="I118" i="9"/>
  <c r="O406" i="9"/>
  <c r="N406" i="9"/>
  <c r="M406" i="9"/>
  <c r="L406" i="9"/>
  <c r="K406" i="9"/>
  <c r="J406" i="9"/>
  <c r="I406" i="9"/>
  <c r="O207" i="9"/>
  <c r="N207" i="9"/>
  <c r="M207" i="9"/>
  <c r="L207" i="9"/>
  <c r="K207" i="9"/>
  <c r="J207" i="9"/>
  <c r="I207" i="9"/>
  <c r="O567" i="9"/>
  <c r="N567" i="9"/>
  <c r="M567" i="9"/>
  <c r="L567" i="9"/>
  <c r="K567" i="9"/>
  <c r="J567" i="9"/>
  <c r="I567" i="9"/>
  <c r="O595" i="9"/>
  <c r="N595" i="9"/>
  <c r="M595" i="9"/>
  <c r="L595" i="9"/>
  <c r="K595" i="9"/>
  <c r="J595" i="9"/>
  <c r="I595" i="9"/>
  <c r="O115" i="9"/>
  <c r="N115" i="9"/>
  <c r="M115" i="9"/>
  <c r="L115" i="9"/>
  <c r="K115" i="9"/>
  <c r="J115" i="9"/>
  <c r="I115" i="9"/>
  <c r="O39" i="9"/>
  <c r="N39" i="9"/>
  <c r="M39" i="9"/>
  <c r="L39" i="9"/>
  <c r="K39" i="9"/>
  <c r="J39" i="9"/>
  <c r="I39" i="9"/>
  <c r="O645" i="9"/>
  <c r="N645" i="9"/>
  <c r="M645" i="9"/>
  <c r="L645" i="9"/>
  <c r="K645" i="9"/>
  <c r="J645" i="9"/>
  <c r="I645" i="9"/>
  <c r="O564" i="9"/>
  <c r="N564" i="9"/>
  <c r="M564" i="9"/>
  <c r="L564" i="9"/>
  <c r="K564" i="9"/>
  <c r="J564" i="9"/>
  <c r="I564" i="9"/>
  <c r="O326" i="9"/>
  <c r="N326" i="9"/>
  <c r="M326" i="9"/>
  <c r="L326" i="9"/>
  <c r="K326" i="9"/>
  <c r="J326" i="9"/>
  <c r="I326" i="9"/>
  <c r="O134" i="9"/>
  <c r="N134" i="9"/>
  <c r="M134" i="9"/>
  <c r="L134" i="9"/>
  <c r="K134" i="9"/>
  <c r="J134" i="9"/>
  <c r="I134" i="9"/>
  <c r="O65" i="9"/>
  <c r="N65" i="9"/>
  <c r="M65" i="9"/>
  <c r="L65" i="9"/>
  <c r="K65" i="9"/>
  <c r="J65" i="9"/>
  <c r="I65" i="9"/>
  <c r="O38" i="9"/>
  <c r="N38" i="9"/>
  <c r="M38" i="9"/>
  <c r="L38" i="9"/>
  <c r="K38" i="9"/>
  <c r="J38" i="9"/>
  <c r="I38" i="9"/>
  <c r="O280" i="9"/>
  <c r="N280" i="9"/>
  <c r="M280" i="9"/>
  <c r="L280" i="9"/>
  <c r="K280" i="9"/>
  <c r="J280" i="9"/>
  <c r="I280" i="9"/>
  <c r="O333" i="9"/>
  <c r="N333" i="9"/>
  <c r="M333" i="9"/>
  <c r="L333" i="9"/>
  <c r="K333" i="9"/>
  <c r="J333" i="9"/>
  <c r="I333" i="9"/>
  <c r="O546" i="9"/>
  <c r="N546" i="9"/>
  <c r="M546" i="9"/>
  <c r="L546" i="9"/>
  <c r="K546" i="9"/>
  <c r="J546" i="9"/>
  <c r="I546" i="9"/>
  <c r="O78" i="9"/>
  <c r="N78" i="9"/>
  <c r="M78" i="9"/>
  <c r="L78" i="9"/>
  <c r="K78" i="9"/>
  <c r="J78" i="9"/>
  <c r="I78" i="9"/>
  <c r="O708" i="9"/>
  <c r="N708" i="9"/>
  <c r="M708" i="9"/>
  <c r="L708" i="9"/>
  <c r="K708" i="9"/>
  <c r="J708" i="9"/>
  <c r="I708" i="9"/>
  <c r="O289" i="9"/>
  <c r="N289" i="9"/>
  <c r="M289" i="9"/>
  <c r="L289" i="9"/>
  <c r="K289" i="9"/>
  <c r="J289" i="9"/>
  <c r="I289" i="9"/>
  <c r="O76" i="9"/>
  <c r="N76" i="9"/>
  <c r="M76" i="9"/>
  <c r="L76" i="9"/>
  <c r="K76" i="9"/>
  <c r="J76" i="9"/>
  <c r="I76" i="9"/>
  <c r="O711" i="9"/>
  <c r="N711" i="9"/>
  <c r="M711" i="9"/>
  <c r="L711" i="9"/>
  <c r="K711" i="9"/>
  <c r="J711" i="9"/>
  <c r="I711" i="9"/>
  <c r="O109" i="9"/>
  <c r="N109" i="9"/>
  <c r="M109" i="9"/>
  <c r="L109" i="9"/>
  <c r="K109" i="9"/>
  <c r="J109" i="9"/>
  <c r="I109" i="9"/>
  <c r="O310" i="9"/>
  <c r="N310" i="9"/>
  <c r="M310" i="9"/>
  <c r="L310" i="9"/>
  <c r="K310" i="9"/>
  <c r="J310" i="9"/>
  <c r="I310" i="9"/>
  <c r="O73" i="9"/>
  <c r="N73" i="9"/>
  <c r="M73" i="9"/>
  <c r="L73" i="9"/>
  <c r="K73" i="9"/>
  <c r="J73" i="9"/>
  <c r="I73" i="9"/>
  <c r="O519" i="9"/>
  <c r="N519" i="9"/>
  <c r="M519" i="9"/>
  <c r="L519" i="9"/>
  <c r="K519" i="9"/>
  <c r="J519" i="9"/>
  <c r="I519" i="9"/>
  <c r="O432" i="9"/>
  <c r="N432" i="9"/>
  <c r="M432" i="9"/>
  <c r="L432" i="9"/>
  <c r="K432" i="9"/>
  <c r="J432" i="9"/>
  <c r="I432" i="9"/>
  <c r="O272" i="9"/>
  <c r="N272" i="9"/>
  <c r="M272" i="9"/>
  <c r="L272" i="9"/>
  <c r="K272" i="9"/>
  <c r="J272" i="9"/>
  <c r="I272" i="9"/>
  <c r="O132" i="9"/>
  <c r="N132" i="9"/>
  <c r="M132" i="9"/>
  <c r="L132" i="9"/>
  <c r="K132" i="9"/>
  <c r="J132" i="9"/>
  <c r="I132" i="9"/>
  <c r="O144" i="9"/>
  <c r="N144" i="9"/>
  <c r="M144" i="9"/>
  <c r="L144" i="9"/>
  <c r="K144" i="9"/>
  <c r="J144" i="9"/>
  <c r="I144" i="9"/>
  <c r="O575" i="9"/>
  <c r="N575" i="9"/>
  <c r="M575" i="9"/>
  <c r="L575" i="9"/>
  <c r="K575" i="9"/>
  <c r="J575" i="9"/>
  <c r="I575" i="9"/>
  <c r="O456" i="9"/>
  <c r="N456" i="9"/>
  <c r="M456" i="9"/>
  <c r="L456" i="9"/>
  <c r="K456" i="9"/>
  <c r="J456" i="9"/>
  <c r="I456" i="9"/>
  <c r="O107" i="9"/>
  <c r="N107" i="9"/>
  <c r="M107" i="9"/>
  <c r="L107" i="9"/>
  <c r="K107" i="9"/>
  <c r="J107" i="9"/>
  <c r="I107" i="9"/>
  <c r="O539" i="9"/>
  <c r="N539" i="9"/>
  <c r="M539" i="9"/>
  <c r="L539" i="9"/>
  <c r="K539" i="9"/>
  <c r="J539" i="9"/>
  <c r="I539" i="9"/>
  <c r="O590" i="9"/>
  <c r="N590" i="9"/>
  <c r="M590" i="9"/>
  <c r="L590" i="9"/>
  <c r="K590" i="9"/>
  <c r="J590" i="9"/>
  <c r="I590" i="9"/>
  <c r="O678" i="9"/>
  <c r="N678" i="9"/>
  <c r="M678" i="9"/>
  <c r="L678" i="9"/>
  <c r="K678" i="9"/>
  <c r="J678" i="9"/>
  <c r="I678" i="9"/>
  <c r="O421" i="9"/>
  <c r="N421" i="9"/>
  <c r="M421" i="9"/>
  <c r="L421" i="9"/>
  <c r="K421" i="9"/>
  <c r="J421" i="9"/>
  <c r="I421" i="9"/>
  <c r="O552" i="9"/>
  <c r="N552" i="9"/>
  <c r="M552" i="9"/>
  <c r="L552" i="9"/>
  <c r="K552" i="9"/>
  <c r="J552" i="9"/>
  <c r="I552" i="9"/>
  <c r="O560" i="9"/>
  <c r="N560" i="9"/>
  <c r="M560" i="9"/>
  <c r="L560" i="9"/>
  <c r="K560" i="9"/>
  <c r="J560" i="9"/>
  <c r="I560" i="9"/>
  <c r="O503" i="9"/>
  <c r="N503" i="9"/>
  <c r="M503" i="9"/>
  <c r="L503" i="9"/>
  <c r="K503" i="9"/>
  <c r="J503" i="9"/>
  <c r="I503" i="9"/>
  <c r="O702" i="9"/>
  <c r="N702" i="9"/>
  <c r="M702" i="9"/>
  <c r="L702" i="9"/>
  <c r="K702" i="9"/>
  <c r="J702" i="9"/>
  <c r="I702" i="9"/>
  <c r="O581" i="9"/>
  <c r="N581" i="9"/>
  <c r="M581" i="9"/>
  <c r="L581" i="9"/>
  <c r="K581" i="9"/>
  <c r="J581" i="9"/>
  <c r="I581" i="9"/>
  <c r="O267" i="9"/>
  <c r="N267" i="9"/>
  <c r="M267" i="9"/>
  <c r="L267" i="9"/>
  <c r="K267" i="9"/>
  <c r="J267" i="9"/>
  <c r="I267" i="9"/>
  <c r="O81" i="9"/>
  <c r="N81" i="9"/>
  <c r="M81" i="9"/>
  <c r="L81" i="9"/>
  <c r="K81" i="9"/>
  <c r="J81" i="9"/>
  <c r="I81" i="9"/>
  <c r="O328" i="9"/>
  <c r="N328" i="9"/>
  <c r="M328" i="9"/>
  <c r="L328" i="9"/>
  <c r="K328" i="9"/>
  <c r="J328" i="9"/>
  <c r="I328" i="9"/>
  <c r="O697" i="9"/>
  <c r="N697" i="9"/>
  <c r="M697" i="9"/>
  <c r="L697" i="9"/>
  <c r="K697" i="9"/>
  <c r="J697" i="9"/>
  <c r="I697" i="9"/>
  <c r="O685" i="9"/>
  <c r="N685" i="9"/>
  <c r="M685" i="9"/>
  <c r="L685" i="9"/>
  <c r="K685" i="9"/>
  <c r="J685" i="9"/>
  <c r="I685" i="9"/>
  <c r="O675" i="9"/>
  <c r="N675" i="9"/>
  <c r="M675" i="9"/>
  <c r="L675" i="9"/>
  <c r="K675" i="9"/>
  <c r="J675" i="9"/>
  <c r="I675" i="9"/>
  <c r="O671" i="9"/>
  <c r="N671" i="9"/>
  <c r="M671" i="9"/>
  <c r="L671" i="9"/>
  <c r="K671" i="9"/>
  <c r="J671" i="9"/>
  <c r="I671" i="9"/>
  <c r="O726" i="9"/>
  <c r="N726" i="9"/>
  <c r="M726" i="9"/>
  <c r="L726" i="9"/>
  <c r="K726" i="9"/>
  <c r="J726" i="9"/>
  <c r="I726" i="9"/>
  <c r="O444" i="9"/>
  <c r="N444" i="9"/>
  <c r="M444" i="9"/>
  <c r="L444" i="9"/>
  <c r="K444" i="9"/>
  <c r="J444" i="9"/>
  <c r="I444" i="9"/>
  <c r="O15" i="9"/>
  <c r="N15" i="9"/>
  <c r="M15" i="9"/>
  <c r="L15" i="9"/>
  <c r="K15" i="9"/>
  <c r="J15" i="9"/>
  <c r="I15" i="9"/>
  <c r="O287" i="9"/>
  <c r="N287" i="9"/>
  <c r="M287" i="9"/>
  <c r="L287" i="9"/>
  <c r="K287" i="9"/>
  <c r="J287" i="9"/>
  <c r="I287" i="9"/>
  <c r="O170" i="9"/>
  <c r="N170" i="9"/>
  <c r="M170" i="9"/>
  <c r="L170" i="9"/>
  <c r="K170" i="9"/>
  <c r="J170" i="9"/>
  <c r="I170" i="9"/>
  <c r="O296" i="9"/>
  <c r="N296" i="9"/>
  <c r="M296" i="9"/>
  <c r="L296" i="9"/>
  <c r="K296" i="9"/>
  <c r="J296" i="9"/>
  <c r="I296" i="9"/>
  <c r="O737" i="9"/>
  <c r="N737" i="9"/>
  <c r="M737" i="9"/>
  <c r="L737" i="9"/>
  <c r="K737" i="9"/>
  <c r="J737" i="9"/>
  <c r="I737" i="9"/>
  <c r="O524" i="9"/>
  <c r="N524" i="9"/>
  <c r="M524" i="9"/>
  <c r="L524" i="9"/>
  <c r="K524" i="9"/>
  <c r="J524" i="9"/>
  <c r="I524" i="9"/>
  <c r="O26" i="9"/>
  <c r="N26" i="9"/>
  <c r="M26" i="9"/>
  <c r="L26" i="9"/>
  <c r="K26" i="9"/>
  <c r="J26" i="9"/>
  <c r="I26" i="9"/>
  <c r="O273" i="9"/>
  <c r="N273" i="9"/>
  <c r="M273" i="9"/>
  <c r="L273" i="9"/>
  <c r="K273" i="9"/>
  <c r="J273" i="9"/>
  <c r="I273" i="9"/>
  <c r="O588" i="9"/>
  <c r="N588" i="9"/>
  <c r="M588" i="9"/>
  <c r="L588" i="9"/>
  <c r="K588" i="9"/>
  <c r="J588" i="9"/>
  <c r="I588" i="9"/>
  <c r="O660" i="9"/>
  <c r="N660" i="9"/>
  <c r="M660" i="9"/>
  <c r="L660" i="9"/>
  <c r="K660" i="9"/>
  <c r="J660" i="9"/>
  <c r="I660" i="9"/>
  <c r="O90" i="9"/>
  <c r="N90" i="9"/>
  <c r="M90" i="9"/>
  <c r="L90" i="9"/>
  <c r="K90" i="9"/>
  <c r="J90" i="9"/>
  <c r="I90" i="9"/>
  <c r="O410" i="9"/>
  <c r="N410" i="9"/>
  <c r="M410" i="9"/>
  <c r="L410" i="9"/>
  <c r="K410" i="9"/>
  <c r="J410" i="9"/>
  <c r="I410" i="9"/>
  <c r="O10" i="9"/>
  <c r="N10" i="9"/>
  <c r="M10" i="9"/>
  <c r="L10" i="9"/>
  <c r="K10" i="9"/>
  <c r="J10" i="9"/>
  <c r="I10" i="9"/>
  <c r="O306" i="9"/>
  <c r="N306" i="9"/>
  <c r="M306" i="9"/>
  <c r="L306" i="9"/>
  <c r="K306" i="9"/>
  <c r="J306" i="9"/>
  <c r="I306" i="9"/>
  <c r="O179" i="9"/>
  <c r="N179" i="9"/>
  <c r="M179" i="9"/>
  <c r="L179" i="9"/>
  <c r="K179" i="9"/>
  <c r="J179" i="9"/>
  <c r="I179" i="9"/>
  <c r="O348" i="9"/>
  <c r="N348" i="9"/>
  <c r="M348" i="9"/>
  <c r="L348" i="9"/>
  <c r="K348" i="9"/>
  <c r="J348" i="9"/>
  <c r="I348" i="9"/>
  <c r="O268" i="9"/>
  <c r="N268" i="9"/>
  <c r="M268" i="9"/>
  <c r="L268" i="9"/>
  <c r="K268" i="9"/>
  <c r="J268" i="9"/>
  <c r="I268" i="9"/>
  <c r="O734" i="9"/>
  <c r="N734" i="9"/>
  <c r="M734" i="9"/>
  <c r="L734" i="9"/>
  <c r="K734" i="9"/>
  <c r="J734" i="9"/>
  <c r="I734" i="9"/>
  <c r="O125" i="9"/>
  <c r="N125" i="9"/>
  <c r="M125" i="9"/>
  <c r="L125" i="9"/>
  <c r="K125" i="9"/>
  <c r="J125" i="9"/>
  <c r="I125" i="9"/>
  <c r="O549" i="9"/>
  <c r="N549" i="9"/>
  <c r="M549" i="9"/>
  <c r="L549" i="9"/>
  <c r="K549" i="9"/>
  <c r="J549" i="9"/>
  <c r="I549" i="9"/>
  <c r="O738" i="9"/>
  <c r="N738" i="9"/>
  <c r="M738" i="9"/>
  <c r="L738" i="9"/>
  <c r="K738" i="9"/>
  <c r="J738" i="9"/>
  <c r="I738" i="9"/>
  <c r="O608" i="9"/>
  <c r="N608" i="9"/>
  <c r="M608" i="9"/>
  <c r="L608" i="9"/>
  <c r="K608" i="9"/>
  <c r="J608" i="9"/>
  <c r="I608" i="9"/>
  <c r="O295" i="9"/>
  <c r="N295" i="9"/>
  <c r="M295" i="9"/>
  <c r="L295" i="9"/>
  <c r="K295" i="9"/>
  <c r="J295" i="9"/>
  <c r="I295" i="9"/>
  <c r="O530" i="9"/>
  <c r="N530" i="9"/>
  <c r="M530" i="9"/>
  <c r="L530" i="9"/>
  <c r="K530" i="9"/>
  <c r="J530" i="9"/>
  <c r="I530" i="9"/>
  <c r="O716" i="9"/>
  <c r="N716" i="9"/>
  <c r="M716" i="9"/>
  <c r="L716" i="9"/>
  <c r="K716" i="9"/>
  <c r="J716" i="9"/>
  <c r="I716" i="9"/>
  <c r="O400" i="9"/>
  <c r="N400" i="9"/>
  <c r="M400" i="9"/>
  <c r="L400" i="9"/>
  <c r="K400" i="9"/>
  <c r="J400" i="9"/>
  <c r="I400" i="9"/>
  <c r="O238" i="9"/>
  <c r="N238" i="9"/>
  <c r="M238" i="9"/>
  <c r="L238" i="9"/>
  <c r="K238" i="9"/>
  <c r="J238" i="9"/>
  <c r="I238" i="9"/>
  <c r="O727" i="9"/>
  <c r="N727" i="9"/>
  <c r="M727" i="9"/>
  <c r="L727" i="9"/>
  <c r="K727" i="9"/>
  <c r="J727" i="9"/>
  <c r="I727" i="9"/>
  <c r="O434" i="9"/>
  <c r="N434" i="9"/>
  <c r="M434" i="9"/>
  <c r="L434" i="9"/>
  <c r="K434" i="9"/>
  <c r="J434" i="9"/>
  <c r="I434" i="9"/>
  <c r="O325" i="9"/>
  <c r="N325" i="9"/>
  <c r="M325" i="9"/>
  <c r="L325" i="9"/>
  <c r="K325" i="9"/>
  <c r="J325" i="9"/>
  <c r="I325" i="9"/>
  <c r="O299" i="9"/>
  <c r="N299" i="9"/>
  <c r="M299" i="9"/>
  <c r="L299" i="9"/>
  <c r="K299" i="9"/>
  <c r="J299" i="9"/>
  <c r="I299" i="9"/>
  <c r="O303" i="9"/>
  <c r="N303" i="9"/>
  <c r="M303" i="9"/>
  <c r="L303" i="9"/>
  <c r="K303" i="9"/>
  <c r="J303" i="9"/>
  <c r="I303" i="9"/>
  <c r="O133" i="9"/>
  <c r="N133" i="9"/>
  <c r="M133" i="9"/>
  <c r="L133" i="9"/>
  <c r="K133" i="9"/>
  <c r="J133" i="9"/>
  <c r="I133" i="9"/>
  <c r="O217" i="9"/>
  <c r="N217" i="9"/>
  <c r="M217" i="9"/>
  <c r="L217" i="9"/>
  <c r="K217" i="9"/>
  <c r="J217" i="9"/>
  <c r="I217" i="9"/>
  <c r="O391" i="9"/>
  <c r="N391" i="9"/>
  <c r="M391" i="9"/>
  <c r="L391" i="9"/>
  <c r="K391" i="9"/>
  <c r="J391" i="9"/>
  <c r="I391" i="9"/>
  <c r="O56" i="9"/>
  <c r="N56" i="9"/>
  <c r="M56" i="9"/>
  <c r="L56" i="9"/>
  <c r="K56" i="9"/>
  <c r="J56" i="9"/>
  <c r="I56" i="9"/>
  <c r="O505" i="9"/>
  <c r="N505" i="9"/>
  <c r="M505" i="9"/>
  <c r="L505" i="9"/>
  <c r="K505" i="9"/>
  <c r="J505" i="9"/>
  <c r="I505" i="9"/>
  <c r="O344" i="9"/>
  <c r="N344" i="9"/>
  <c r="M344" i="9"/>
  <c r="L344" i="9"/>
  <c r="K344" i="9"/>
  <c r="J344" i="9"/>
  <c r="I344" i="9"/>
  <c r="O334" i="9"/>
  <c r="N334" i="9"/>
  <c r="M334" i="9"/>
  <c r="L334" i="9"/>
  <c r="K334" i="9"/>
  <c r="J334" i="9"/>
  <c r="I334" i="9"/>
  <c r="O742" i="9"/>
  <c r="N742" i="9"/>
  <c r="M742" i="9"/>
  <c r="L742" i="9"/>
  <c r="K742" i="9"/>
  <c r="J742" i="9"/>
  <c r="I742" i="9"/>
  <c r="O378" i="9"/>
  <c r="N378" i="9"/>
  <c r="M378" i="9"/>
  <c r="L378" i="9"/>
  <c r="K378" i="9"/>
  <c r="J378" i="9"/>
  <c r="I378" i="9"/>
  <c r="O279" i="9"/>
  <c r="N279" i="9"/>
  <c r="M279" i="9"/>
  <c r="L279" i="9"/>
  <c r="K279" i="9"/>
  <c r="J279" i="9"/>
  <c r="I279" i="9"/>
  <c r="O736" i="9"/>
  <c r="N736" i="9"/>
  <c r="M736" i="9"/>
  <c r="L736" i="9"/>
  <c r="K736" i="9"/>
  <c r="J736" i="9"/>
  <c r="I736" i="9"/>
  <c r="O32" i="9"/>
  <c r="N32" i="9"/>
  <c r="M32" i="9"/>
  <c r="L32" i="9"/>
  <c r="K32" i="9"/>
  <c r="J32" i="9"/>
  <c r="I32" i="9"/>
  <c r="O263" i="9"/>
  <c r="N263" i="9"/>
  <c r="M263" i="9"/>
  <c r="L263" i="9"/>
  <c r="K263" i="9"/>
  <c r="J263" i="9"/>
  <c r="I263" i="9"/>
  <c r="O69" i="9"/>
  <c r="N69" i="9"/>
  <c r="M69" i="9"/>
  <c r="L69" i="9"/>
  <c r="K69" i="9"/>
  <c r="J69" i="9"/>
  <c r="I69" i="9"/>
  <c r="O71" i="9"/>
  <c r="N71" i="9"/>
  <c r="M71" i="9"/>
  <c r="L71" i="9"/>
  <c r="K71" i="9"/>
  <c r="J71" i="9"/>
  <c r="I71" i="9"/>
  <c r="O462" i="9"/>
  <c r="N462" i="9"/>
  <c r="M462" i="9"/>
  <c r="L462" i="9"/>
  <c r="K462" i="9"/>
  <c r="J462" i="9"/>
  <c r="I462" i="9"/>
  <c r="O487" i="9"/>
  <c r="N487" i="9"/>
  <c r="M487" i="9"/>
  <c r="L487" i="9"/>
  <c r="K487" i="9"/>
  <c r="J487" i="9"/>
  <c r="I487" i="9"/>
  <c r="O6" i="9"/>
  <c r="N6" i="9"/>
  <c r="M6" i="9"/>
  <c r="L6" i="9"/>
  <c r="K6" i="9"/>
  <c r="J6" i="9"/>
  <c r="I6" i="9"/>
  <c r="O525" i="9"/>
  <c r="N525" i="9"/>
  <c r="M525" i="9"/>
  <c r="L525" i="9"/>
  <c r="K525" i="9"/>
  <c r="J525" i="9"/>
  <c r="I525" i="9"/>
  <c r="O724" i="9"/>
  <c r="N724" i="9"/>
  <c r="M724" i="9"/>
  <c r="L724" i="9"/>
  <c r="K724" i="9"/>
  <c r="J724" i="9"/>
  <c r="I724" i="9"/>
  <c r="O274" i="9"/>
  <c r="N274" i="9"/>
  <c r="M274" i="9"/>
  <c r="L274" i="9"/>
  <c r="K274" i="9"/>
  <c r="J274" i="9"/>
  <c r="I274" i="9"/>
  <c r="O113" i="9"/>
  <c r="N113" i="9"/>
  <c r="M113" i="9"/>
  <c r="L113" i="9"/>
  <c r="K113" i="9"/>
  <c r="J113" i="9"/>
  <c r="I113" i="9"/>
  <c r="O704" i="9"/>
  <c r="N704" i="9"/>
  <c r="M704" i="9"/>
  <c r="L704" i="9"/>
  <c r="K704" i="9"/>
  <c r="J704" i="9"/>
  <c r="I704" i="9"/>
  <c r="O122" i="9"/>
  <c r="N122" i="9"/>
  <c r="M122" i="9"/>
  <c r="L122" i="9"/>
  <c r="K122" i="9"/>
  <c r="J122" i="9"/>
  <c r="I122" i="9"/>
  <c r="O157" i="9"/>
  <c r="N157" i="9"/>
  <c r="M157" i="9"/>
  <c r="L157" i="9"/>
  <c r="K157" i="9"/>
  <c r="J157" i="9"/>
  <c r="I157" i="9"/>
  <c r="O278" i="9"/>
  <c r="N278" i="9"/>
  <c r="M278" i="9"/>
  <c r="L278" i="9"/>
  <c r="K278" i="9"/>
  <c r="J278" i="9"/>
  <c r="I278" i="9"/>
  <c r="O424" i="9"/>
  <c r="N424" i="9"/>
  <c r="M424" i="9"/>
  <c r="L424" i="9"/>
  <c r="K424" i="9"/>
  <c r="J424" i="9"/>
  <c r="I424" i="9"/>
  <c r="O617" i="9"/>
  <c r="N617" i="9"/>
  <c r="M617" i="9"/>
  <c r="L617" i="9"/>
  <c r="K617" i="9"/>
  <c r="J617" i="9"/>
  <c r="I617" i="9"/>
  <c r="O669" i="9"/>
  <c r="N669" i="9"/>
  <c r="M669" i="9"/>
  <c r="L669" i="9"/>
  <c r="K669" i="9"/>
  <c r="J669" i="9"/>
  <c r="I669" i="9"/>
  <c r="O236" i="9"/>
  <c r="N236" i="9"/>
  <c r="M236" i="9"/>
  <c r="L236" i="9"/>
  <c r="K236" i="9"/>
  <c r="J236" i="9"/>
  <c r="I236" i="9"/>
  <c r="O265" i="9"/>
  <c r="N265" i="9"/>
  <c r="M265" i="9"/>
  <c r="L265" i="9"/>
  <c r="K265" i="9"/>
  <c r="J265" i="9"/>
  <c r="I265" i="9"/>
  <c r="O4" i="9"/>
  <c r="N4" i="9"/>
  <c r="M4" i="9"/>
  <c r="L4" i="9"/>
  <c r="K4" i="9"/>
  <c r="J4" i="9"/>
  <c r="I4" i="9"/>
  <c r="O687" i="9"/>
  <c r="N687" i="9"/>
  <c r="M687" i="9"/>
  <c r="L687" i="9"/>
  <c r="K687" i="9"/>
  <c r="J687" i="9"/>
  <c r="I687" i="9"/>
  <c r="O139" i="9"/>
  <c r="N139" i="9"/>
  <c r="M139" i="9"/>
  <c r="L139" i="9"/>
  <c r="K139" i="9"/>
  <c r="J139" i="9"/>
  <c r="I139" i="9"/>
  <c r="O336" i="9"/>
  <c r="N336" i="9"/>
  <c r="M336" i="9"/>
  <c r="L336" i="9"/>
  <c r="K336" i="9"/>
  <c r="J336" i="9"/>
  <c r="I336" i="9"/>
  <c r="O254" i="9"/>
  <c r="N254" i="9"/>
  <c r="M254" i="9"/>
  <c r="L254" i="9"/>
  <c r="K254" i="9"/>
  <c r="J254" i="9"/>
  <c r="I254" i="9"/>
  <c r="O542" i="9"/>
  <c r="N542" i="9"/>
  <c r="M542" i="9"/>
  <c r="L542" i="9"/>
  <c r="K542" i="9"/>
  <c r="J542" i="9"/>
  <c r="I542" i="9"/>
  <c r="O94" i="9"/>
  <c r="N94" i="9"/>
  <c r="M94" i="9"/>
  <c r="L94" i="9"/>
  <c r="K94" i="9"/>
  <c r="J94" i="9"/>
  <c r="I94" i="9"/>
  <c r="O99" i="9"/>
  <c r="N99" i="9"/>
  <c r="M99" i="9"/>
  <c r="L99" i="9"/>
  <c r="K99" i="9"/>
  <c r="J99" i="9"/>
  <c r="I99" i="9"/>
  <c r="O512" i="9"/>
  <c r="N512" i="9"/>
  <c r="M512" i="9"/>
  <c r="L512" i="9"/>
  <c r="K512" i="9"/>
  <c r="J512" i="9"/>
  <c r="I512" i="9"/>
  <c r="O321" i="9"/>
  <c r="N321" i="9"/>
  <c r="M321" i="9"/>
  <c r="L321" i="9"/>
  <c r="K321" i="9"/>
  <c r="J321" i="9"/>
  <c r="I321" i="9"/>
  <c r="O330" i="9"/>
  <c r="N330" i="9"/>
  <c r="M330" i="9"/>
  <c r="L330" i="9"/>
  <c r="K330" i="9"/>
  <c r="J330" i="9"/>
  <c r="I330" i="9"/>
  <c r="O563" i="9"/>
  <c r="N563" i="9"/>
  <c r="M563" i="9"/>
  <c r="L563" i="9"/>
  <c r="K563" i="9"/>
  <c r="J563" i="9"/>
  <c r="I563" i="9"/>
  <c r="O644" i="9"/>
  <c r="N644" i="9"/>
  <c r="M644" i="9"/>
  <c r="L644" i="9"/>
  <c r="K644" i="9"/>
  <c r="J644" i="9"/>
  <c r="I644" i="9"/>
  <c r="O103" i="9"/>
  <c r="N103" i="9"/>
  <c r="M103" i="9"/>
  <c r="L103" i="9"/>
  <c r="K103" i="9"/>
  <c r="J103" i="9"/>
  <c r="I103" i="9"/>
  <c r="O70" i="9"/>
  <c r="N70" i="9"/>
  <c r="M70" i="9"/>
  <c r="L70" i="9"/>
  <c r="K70" i="9"/>
  <c r="J70" i="9"/>
  <c r="I70" i="9"/>
  <c r="O393" i="9"/>
  <c r="N393" i="9"/>
  <c r="M393" i="9"/>
  <c r="L393" i="9"/>
  <c r="K393" i="9"/>
  <c r="J393" i="9"/>
  <c r="I393" i="9"/>
  <c r="O181" i="9"/>
  <c r="N181" i="9"/>
  <c r="M181" i="9"/>
  <c r="L181" i="9"/>
  <c r="K181" i="9"/>
  <c r="J181" i="9"/>
  <c r="I181" i="9"/>
  <c r="O88" i="9"/>
  <c r="N88" i="9"/>
  <c r="M88" i="9"/>
  <c r="L88" i="9"/>
  <c r="K88" i="9"/>
  <c r="J88" i="9"/>
  <c r="I88" i="9"/>
  <c r="O138" i="9"/>
  <c r="N138" i="9"/>
  <c r="M138" i="9"/>
  <c r="L138" i="9"/>
  <c r="K138" i="9"/>
  <c r="J138" i="9"/>
  <c r="I138" i="9"/>
  <c r="O281" i="9"/>
  <c r="N281" i="9"/>
  <c r="M281" i="9"/>
  <c r="L281" i="9"/>
  <c r="K281" i="9"/>
  <c r="J281" i="9"/>
  <c r="I281" i="9"/>
  <c r="O123" i="9"/>
  <c r="N123" i="9"/>
  <c r="M123" i="9"/>
  <c r="L123" i="9"/>
  <c r="K123" i="9"/>
  <c r="J123" i="9"/>
  <c r="I123" i="9"/>
  <c r="O553" i="9"/>
  <c r="N553" i="9"/>
  <c r="M553" i="9"/>
  <c r="L553" i="9"/>
  <c r="K553" i="9"/>
  <c r="J553" i="9"/>
  <c r="I553" i="9"/>
  <c r="O461" i="9"/>
  <c r="N461" i="9"/>
  <c r="M461" i="9"/>
  <c r="L461" i="9"/>
  <c r="K461" i="9"/>
  <c r="J461" i="9"/>
  <c r="I461" i="9"/>
  <c r="O668" i="9"/>
  <c r="N668" i="9"/>
  <c r="M668" i="9"/>
  <c r="L668" i="9"/>
  <c r="K668" i="9"/>
  <c r="J668" i="9"/>
  <c r="I668" i="9"/>
  <c r="O283" i="9"/>
  <c r="N283" i="9"/>
  <c r="M283" i="9"/>
  <c r="L283" i="9"/>
  <c r="K283" i="9"/>
  <c r="J283" i="9"/>
  <c r="I283" i="9"/>
  <c r="O171" i="9"/>
  <c r="N171" i="9"/>
  <c r="M171" i="9"/>
  <c r="L171" i="9"/>
  <c r="K171" i="9"/>
  <c r="J171" i="9"/>
  <c r="I171" i="9"/>
  <c r="O360" i="9"/>
  <c r="N360" i="9"/>
  <c r="M360" i="9"/>
  <c r="L360" i="9"/>
  <c r="K360" i="9"/>
  <c r="J360" i="9"/>
  <c r="I360" i="9"/>
  <c r="O7" i="9"/>
  <c r="N7" i="9"/>
  <c r="M7" i="9"/>
  <c r="L7" i="9"/>
  <c r="K7" i="9"/>
  <c r="J7" i="9"/>
  <c r="I7" i="9"/>
  <c r="O91" i="9"/>
  <c r="N91" i="9"/>
  <c r="M91" i="9"/>
  <c r="L91" i="9"/>
  <c r="K91" i="9"/>
  <c r="J91" i="9"/>
  <c r="I91" i="9"/>
  <c r="O413" i="9"/>
  <c r="N413" i="9"/>
  <c r="M413" i="9"/>
  <c r="L413" i="9"/>
  <c r="K413" i="9"/>
  <c r="J413" i="9"/>
  <c r="I413" i="9"/>
  <c r="O402" i="9"/>
  <c r="N402" i="9"/>
  <c r="M402" i="9"/>
  <c r="L402" i="9"/>
  <c r="K402" i="9"/>
  <c r="J402" i="9"/>
  <c r="I402" i="9"/>
  <c r="O729" i="9"/>
  <c r="N729" i="9"/>
  <c r="M729" i="9"/>
  <c r="L729" i="9"/>
  <c r="K729" i="9"/>
  <c r="J729" i="9"/>
  <c r="I729" i="9"/>
  <c r="O318" i="9"/>
  <c r="N318" i="9"/>
  <c r="M318" i="9"/>
  <c r="L318" i="9"/>
  <c r="K318" i="9"/>
  <c r="J318" i="9"/>
  <c r="I318" i="9"/>
  <c r="O616" i="9"/>
  <c r="N616" i="9"/>
  <c r="M616" i="9"/>
  <c r="L616" i="9"/>
  <c r="K616" i="9"/>
  <c r="J616" i="9"/>
  <c r="I616" i="9"/>
  <c r="O720" i="9"/>
  <c r="N720" i="9"/>
  <c r="M720" i="9"/>
  <c r="L720" i="9"/>
  <c r="K720" i="9"/>
  <c r="J720" i="9"/>
  <c r="I720" i="9"/>
  <c r="O507" i="9"/>
  <c r="N507" i="9"/>
  <c r="M507" i="9"/>
  <c r="L507" i="9"/>
  <c r="K507" i="9"/>
  <c r="J507" i="9"/>
  <c r="I507" i="9"/>
  <c r="O156" i="9"/>
  <c r="N156" i="9"/>
  <c r="M156" i="9"/>
  <c r="L156" i="9"/>
  <c r="K156" i="9"/>
  <c r="J156" i="9"/>
  <c r="I156" i="9"/>
  <c r="O433" i="9"/>
  <c r="N433" i="9"/>
  <c r="M433" i="9"/>
  <c r="L433" i="9"/>
  <c r="K433" i="9"/>
  <c r="J433" i="9"/>
  <c r="I433" i="9"/>
  <c r="O416" i="9"/>
  <c r="N416" i="9"/>
  <c r="M416" i="9"/>
  <c r="L416" i="9"/>
  <c r="K416" i="9"/>
  <c r="J416" i="9"/>
  <c r="I416" i="9"/>
  <c r="O504" i="9"/>
  <c r="N504" i="9"/>
  <c r="M504" i="9"/>
  <c r="L504" i="9"/>
  <c r="K504" i="9"/>
  <c r="J504" i="9"/>
  <c r="I504" i="9"/>
  <c r="O44" i="9"/>
  <c r="N44" i="9"/>
  <c r="M44" i="9"/>
  <c r="L44" i="9"/>
  <c r="K44" i="9"/>
  <c r="J44" i="9"/>
  <c r="I44" i="9"/>
  <c r="O376" i="9"/>
  <c r="N376" i="9"/>
  <c r="M376" i="9"/>
  <c r="L376" i="9"/>
  <c r="K376" i="9"/>
  <c r="J376" i="9"/>
  <c r="I376" i="9"/>
  <c r="O496" i="9"/>
  <c r="N496" i="9"/>
  <c r="M496" i="9"/>
  <c r="L496" i="9"/>
  <c r="K496" i="9"/>
  <c r="J496" i="9"/>
  <c r="I496" i="9"/>
  <c r="O248" i="9"/>
  <c r="N248" i="9"/>
  <c r="M248" i="9"/>
  <c r="L248" i="9"/>
  <c r="K248" i="9"/>
  <c r="J248" i="9"/>
  <c r="I248" i="9"/>
  <c r="O450" i="9"/>
  <c r="N450" i="9"/>
  <c r="M450" i="9"/>
  <c r="L450" i="9"/>
  <c r="K450" i="9"/>
  <c r="J450" i="9"/>
  <c r="I450" i="9"/>
  <c r="O613" i="9"/>
  <c r="N613" i="9"/>
  <c r="M613" i="9"/>
  <c r="L613" i="9"/>
  <c r="K613" i="9"/>
  <c r="J613" i="9"/>
  <c r="I613" i="9"/>
  <c r="O219" i="9"/>
  <c r="N219" i="9"/>
  <c r="M219" i="9"/>
  <c r="L219" i="9"/>
  <c r="K219" i="9"/>
  <c r="J219" i="9"/>
  <c r="I219" i="9"/>
  <c r="O680" i="9"/>
  <c r="N680" i="9"/>
  <c r="M680" i="9"/>
  <c r="L680" i="9"/>
  <c r="K680" i="9"/>
  <c r="J680" i="9"/>
  <c r="I680" i="9"/>
  <c r="O677" i="9"/>
  <c r="N677" i="9"/>
  <c r="M677" i="9"/>
  <c r="L677" i="9"/>
  <c r="K677" i="9"/>
  <c r="J677" i="9"/>
  <c r="I677" i="9"/>
  <c r="O576" i="9"/>
  <c r="N576" i="9"/>
  <c r="M576" i="9"/>
  <c r="L576" i="9"/>
  <c r="K576" i="9"/>
  <c r="J576" i="9"/>
  <c r="I576" i="9"/>
  <c r="O466" i="9"/>
  <c r="N466" i="9"/>
  <c r="M466" i="9"/>
  <c r="L466" i="9"/>
  <c r="K466" i="9"/>
  <c r="J466" i="9"/>
  <c r="I466" i="9"/>
  <c r="O331" i="9"/>
  <c r="N331" i="9"/>
  <c r="M331" i="9"/>
  <c r="L331" i="9"/>
  <c r="K331" i="9"/>
  <c r="J331" i="9"/>
  <c r="I331" i="9"/>
  <c r="O529" i="9"/>
  <c r="N529" i="9"/>
  <c r="M529" i="9"/>
  <c r="L529" i="9"/>
  <c r="K529" i="9"/>
  <c r="J529" i="9"/>
  <c r="I529" i="9"/>
  <c r="O96" i="9"/>
  <c r="N96" i="9"/>
  <c r="M96" i="9"/>
  <c r="L96" i="9"/>
  <c r="K96" i="9"/>
  <c r="J96" i="9"/>
  <c r="I96" i="9"/>
  <c r="O641" i="9"/>
  <c r="N641" i="9"/>
  <c r="M641" i="9"/>
  <c r="L641" i="9"/>
  <c r="K641" i="9"/>
  <c r="J641" i="9"/>
  <c r="I641" i="9"/>
  <c r="O311" i="9"/>
  <c r="N311" i="9"/>
  <c r="M311" i="9"/>
  <c r="L311" i="9"/>
  <c r="K311" i="9"/>
  <c r="J311" i="9"/>
  <c r="I311" i="9"/>
  <c r="O119" i="9"/>
  <c r="N119" i="9"/>
  <c r="M119" i="9"/>
  <c r="L119" i="9"/>
  <c r="K119" i="9"/>
  <c r="J119" i="9"/>
  <c r="I119" i="9"/>
  <c r="O174" i="9"/>
  <c r="N174" i="9"/>
  <c r="M174" i="9"/>
  <c r="L174" i="9"/>
  <c r="K174" i="9"/>
  <c r="J174" i="9"/>
  <c r="I174" i="9"/>
  <c r="O354" i="9"/>
  <c r="N354" i="9"/>
  <c r="M354" i="9"/>
  <c r="L354" i="9"/>
  <c r="K354" i="9"/>
  <c r="J354" i="9"/>
  <c r="I354" i="9"/>
  <c r="O388" i="9"/>
  <c r="N388" i="9"/>
  <c r="M388" i="9"/>
  <c r="L388" i="9"/>
  <c r="K388" i="9"/>
  <c r="J388" i="9"/>
  <c r="I388" i="9"/>
  <c r="O585" i="9"/>
  <c r="N585" i="9"/>
  <c r="M585" i="9"/>
  <c r="L585" i="9"/>
  <c r="K585" i="9"/>
  <c r="J585" i="9"/>
  <c r="I585" i="9"/>
  <c r="O550" i="9"/>
  <c r="N550" i="9"/>
  <c r="M550" i="9"/>
  <c r="L550" i="9"/>
  <c r="K550" i="9"/>
  <c r="J550" i="9"/>
  <c r="I550" i="9"/>
  <c r="O516" i="9"/>
  <c r="N516" i="9"/>
  <c r="M516" i="9"/>
  <c r="L516" i="9"/>
  <c r="K516" i="9"/>
  <c r="J516" i="9"/>
  <c r="I516" i="9"/>
  <c r="O547" i="9"/>
  <c r="N547" i="9"/>
  <c r="M547" i="9"/>
  <c r="L547" i="9"/>
  <c r="K547" i="9"/>
  <c r="J547" i="9"/>
  <c r="I547" i="9"/>
  <c r="O568" i="9"/>
  <c r="N568" i="9"/>
  <c r="M568" i="9"/>
  <c r="L568" i="9"/>
  <c r="K568" i="9"/>
  <c r="J568" i="9"/>
  <c r="I568" i="9"/>
  <c r="O173" i="9"/>
  <c r="N173" i="9"/>
  <c r="M173" i="9"/>
  <c r="L173" i="9"/>
  <c r="K173" i="9"/>
  <c r="J173" i="9"/>
  <c r="I173" i="9"/>
  <c r="O384" i="9"/>
  <c r="N384" i="9"/>
  <c r="M384" i="9"/>
  <c r="L384" i="9"/>
  <c r="K384" i="9"/>
  <c r="J384" i="9"/>
  <c r="I384" i="9"/>
  <c r="O246" i="9"/>
  <c r="N246" i="9"/>
  <c r="M246" i="9"/>
  <c r="L246" i="9"/>
  <c r="K246" i="9"/>
  <c r="J246" i="9"/>
  <c r="I246" i="9"/>
  <c r="O145" i="9"/>
  <c r="N145" i="9"/>
  <c r="M145" i="9"/>
  <c r="L145" i="9"/>
  <c r="K145" i="9"/>
  <c r="J145" i="9"/>
  <c r="I145" i="9"/>
  <c r="O154" i="9"/>
  <c r="N154" i="9"/>
  <c r="M154" i="9"/>
  <c r="L154" i="9"/>
  <c r="K154" i="9"/>
  <c r="J154" i="9"/>
  <c r="I154" i="9"/>
  <c r="O676" i="9"/>
  <c r="N676" i="9"/>
  <c r="M676" i="9"/>
  <c r="L676" i="9"/>
  <c r="K676" i="9"/>
  <c r="J676" i="9"/>
  <c r="I676" i="9"/>
  <c r="O632" i="9"/>
  <c r="N632" i="9"/>
  <c r="M632" i="9"/>
  <c r="L632" i="9"/>
  <c r="K632" i="9"/>
  <c r="J632" i="9"/>
  <c r="I632" i="9"/>
  <c r="O561" i="9"/>
  <c r="N561" i="9"/>
  <c r="M561" i="9"/>
  <c r="L561" i="9"/>
  <c r="K561" i="9"/>
  <c r="J561" i="9"/>
  <c r="I561" i="9"/>
  <c r="O257" i="9"/>
  <c r="N257" i="9"/>
  <c r="M257" i="9"/>
  <c r="L257" i="9"/>
  <c r="K257" i="9"/>
  <c r="J257" i="9"/>
  <c r="I257" i="9"/>
  <c r="O541" i="9"/>
  <c r="N541" i="9"/>
  <c r="M541" i="9"/>
  <c r="L541" i="9"/>
  <c r="K541" i="9"/>
  <c r="J541" i="9"/>
  <c r="I541" i="9"/>
  <c r="O603" i="9"/>
  <c r="N603" i="9"/>
  <c r="M603" i="9"/>
  <c r="L603" i="9"/>
  <c r="K603" i="9"/>
  <c r="J603" i="9"/>
  <c r="I603" i="9"/>
  <c r="O610" i="9"/>
  <c r="N610" i="9"/>
  <c r="M610" i="9"/>
  <c r="L610" i="9"/>
  <c r="K610" i="9"/>
  <c r="J610" i="9"/>
  <c r="I610" i="9"/>
  <c r="O243" i="9"/>
  <c r="N243" i="9"/>
  <c r="M243" i="9"/>
  <c r="L243" i="9"/>
  <c r="K243" i="9"/>
  <c r="J243" i="9"/>
  <c r="I243" i="9"/>
  <c r="O693" i="9"/>
  <c r="N693" i="9"/>
  <c r="M693" i="9"/>
  <c r="L693" i="9"/>
  <c r="K693" i="9"/>
  <c r="J693" i="9"/>
  <c r="I693" i="9"/>
  <c r="O439" i="9"/>
  <c r="N439" i="9"/>
  <c r="M439" i="9"/>
  <c r="L439" i="9"/>
  <c r="K439" i="9"/>
  <c r="J439" i="9"/>
  <c r="I439" i="9"/>
  <c r="O399" i="9"/>
  <c r="N399" i="9"/>
  <c r="M399" i="9"/>
  <c r="L399" i="9"/>
  <c r="K399" i="9"/>
  <c r="J399" i="9"/>
  <c r="I399" i="9"/>
  <c r="O368" i="9"/>
  <c r="N368" i="9"/>
  <c r="M368" i="9"/>
  <c r="L368" i="9"/>
  <c r="K368" i="9"/>
  <c r="J368" i="9"/>
  <c r="I368" i="9"/>
  <c r="O614" i="9"/>
  <c r="N614" i="9"/>
  <c r="M614" i="9"/>
  <c r="L614" i="9"/>
  <c r="K614" i="9"/>
  <c r="J614" i="9"/>
  <c r="I614" i="9"/>
  <c r="O260" i="9"/>
  <c r="N260" i="9"/>
  <c r="M260" i="9"/>
  <c r="L260" i="9"/>
  <c r="K260" i="9"/>
  <c r="J260" i="9"/>
  <c r="I260" i="9"/>
  <c r="O41" i="9"/>
  <c r="N41" i="9"/>
  <c r="M41" i="9"/>
  <c r="L41" i="9"/>
  <c r="K41" i="9"/>
  <c r="J41" i="9"/>
  <c r="I41" i="9"/>
  <c r="O77" i="9"/>
  <c r="N77" i="9"/>
  <c r="M77" i="9"/>
  <c r="L77" i="9"/>
  <c r="K77" i="9"/>
  <c r="J77" i="9"/>
  <c r="I77" i="9"/>
  <c r="O342" i="9"/>
  <c r="N342" i="9"/>
  <c r="M342" i="9"/>
  <c r="L342" i="9"/>
  <c r="K342" i="9"/>
  <c r="J342" i="9"/>
  <c r="I342" i="9"/>
  <c r="O531" i="9"/>
  <c r="N531" i="9"/>
  <c r="M531" i="9"/>
  <c r="L531" i="9"/>
  <c r="K531" i="9"/>
  <c r="J531" i="9"/>
  <c r="I531" i="9"/>
  <c r="O50" i="9"/>
  <c r="N50" i="9"/>
  <c r="M50" i="9"/>
  <c r="L50" i="9"/>
  <c r="K50" i="9"/>
  <c r="J50" i="9"/>
  <c r="I50" i="9"/>
  <c r="O717" i="9"/>
  <c r="N717" i="9"/>
  <c r="M717" i="9"/>
  <c r="L717" i="9"/>
  <c r="K717" i="9"/>
  <c r="J717" i="9"/>
  <c r="I717" i="9"/>
  <c r="O602" i="9"/>
  <c r="N602" i="9"/>
  <c r="M602" i="9"/>
  <c r="L602" i="9"/>
  <c r="K602" i="9"/>
  <c r="J602" i="9"/>
  <c r="I602" i="9"/>
  <c r="O464" i="9"/>
  <c r="N464" i="9"/>
  <c r="M464" i="9"/>
  <c r="L464" i="9"/>
  <c r="K464" i="9"/>
  <c r="J464" i="9"/>
  <c r="I464" i="9"/>
  <c r="O605" i="9"/>
  <c r="N605" i="9"/>
  <c r="M605" i="9"/>
  <c r="L605" i="9"/>
  <c r="K605" i="9"/>
  <c r="J605" i="9"/>
  <c r="I605" i="9"/>
  <c r="O198" i="9"/>
  <c r="N198" i="9"/>
  <c r="M198" i="9"/>
  <c r="L198" i="9"/>
  <c r="K198" i="9"/>
  <c r="J198" i="9"/>
  <c r="I198" i="9"/>
  <c r="O648" i="9"/>
  <c r="N648" i="9"/>
  <c r="M648" i="9"/>
  <c r="L648" i="9"/>
  <c r="K648" i="9"/>
  <c r="J648" i="9"/>
  <c r="I648" i="9"/>
  <c r="O314" i="9"/>
  <c r="N314" i="9"/>
  <c r="M314" i="9"/>
  <c r="L314" i="9"/>
  <c r="K314" i="9"/>
  <c r="J314" i="9"/>
  <c r="I314" i="9"/>
  <c r="O271" i="9"/>
  <c r="N271" i="9"/>
  <c r="M271" i="9"/>
  <c r="L271" i="9"/>
  <c r="K271" i="9"/>
  <c r="J271" i="9"/>
  <c r="I271" i="9"/>
  <c r="O175" i="9"/>
  <c r="N175" i="9"/>
  <c r="M175" i="9"/>
  <c r="L175" i="9"/>
  <c r="K175" i="9"/>
  <c r="J175" i="9"/>
  <c r="I175" i="9"/>
  <c r="O97" i="9"/>
  <c r="N97" i="9"/>
  <c r="M97" i="9"/>
  <c r="L97" i="9"/>
  <c r="K97" i="9"/>
  <c r="J97" i="9"/>
  <c r="I97" i="9"/>
  <c r="O691" i="9"/>
  <c r="N691" i="9"/>
  <c r="M691" i="9"/>
  <c r="L691" i="9"/>
  <c r="K691" i="9"/>
  <c r="J691" i="9"/>
  <c r="I691" i="9"/>
  <c r="O106" i="9"/>
  <c r="N106" i="9"/>
  <c r="M106" i="9"/>
  <c r="L106" i="9"/>
  <c r="K106" i="9"/>
  <c r="J106" i="9"/>
  <c r="I106" i="9"/>
  <c r="O222" i="9"/>
  <c r="N222" i="9"/>
  <c r="M222" i="9"/>
  <c r="L222" i="9"/>
  <c r="K222" i="9"/>
  <c r="J222" i="9"/>
  <c r="I222" i="9"/>
  <c r="O211" i="9"/>
  <c r="N211" i="9"/>
  <c r="M211" i="9"/>
  <c r="L211" i="9"/>
  <c r="K211" i="9"/>
  <c r="J211" i="9"/>
  <c r="I211" i="9"/>
  <c r="O491" i="9"/>
  <c r="N491" i="9"/>
  <c r="M491" i="9"/>
  <c r="L491" i="9"/>
  <c r="K491" i="9"/>
  <c r="J491" i="9"/>
  <c r="I491" i="9"/>
  <c r="O234" i="9"/>
  <c r="N234" i="9"/>
  <c r="M234" i="9"/>
  <c r="L234" i="9"/>
  <c r="K234" i="9"/>
  <c r="J234" i="9"/>
  <c r="I234" i="9"/>
  <c r="O379" i="9"/>
  <c r="N379" i="9"/>
  <c r="M379" i="9"/>
  <c r="L379" i="9"/>
  <c r="K379" i="9"/>
  <c r="J379" i="9"/>
  <c r="I379" i="9"/>
  <c r="O24" i="9"/>
  <c r="N24" i="9"/>
  <c r="M24" i="9"/>
  <c r="L24" i="9"/>
  <c r="K24" i="9"/>
  <c r="J24" i="9"/>
  <c r="I24" i="9"/>
  <c r="O366" i="9"/>
  <c r="N366" i="9"/>
  <c r="M366" i="9"/>
  <c r="L366" i="9"/>
  <c r="K366" i="9"/>
  <c r="J366" i="9"/>
  <c r="I366" i="9"/>
  <c r="O166" i="9"/>
  <c r="N166" i="9"/>
  <c r="M166" i="9"/>
  <c r="L166" i="9"/>
  <c r="K166" i="9"/>
  <c r="J166" i="9"/>
  <c r="I166" i="9"/>
  <c r="O526" i="9"/>
  <c r="N526" i="9"/>
  <c r="M526" i="9"/>
  <c r="L526" i="9"/>
  <c r="K526" i="9"/>
  <c r="J526" i="9"/>
  <c r="I526" i="9"/>
  <c r="O470" i="9"/>
  <c r="N470" i="9"/>
  <c r="M470" i="9"/>
  <c r="L470" i="9"/>
  <c r="K470" i="9"/>
  <c r="J470" i="9"/>
  <c r="I470" i="9"/>
  <c r="O158" i="9"/>
  <c r="N158" i="9"/>
  <c r="M158" i="9"/>
  <c r="L158" i="9"/>
  <c r="K158" i="9"/>
  <c r="J158" i="9"/>
  <c r="I158" i="9"/>
  <c r="O102" i="9"/>
  <c r="N102" i="9"/>
  <c r="M102" i="9"/>
  <c r="L102" i="9"/>
  <c r="K102" i="9"/>
  <c r="J102" i="9"/>
  <c r="I102" i="9"/>
  <c r="O216" i="9"/>
  <c r="N216" i="9"/>
  <c r="M216" i="9"/>
  <c r="L216" i="9"/>
  <c r="K216" i="9"/>
  <c r="J216" i="9"/>
  <c r="I216" i="9"/>
  <c r="O239" i="9"/>
  <c r="N239" i="9"/>
  <c r="M239" i="9"/>
  <c r="L239" i="9"/>
  <c r="K239" i="9"/>
  <c r="J239" i="9"/>
  <c r="I239" i="9"/>
  <c r="O247" i="9"/>
  <c r="N247" i="9"/>
  <c r="M247" i="9"/>
  <c r="L247" i="9"/>
  <c r="K247" i="9"/>
  <c r="J247" i="9"/>
  <c r="I247" i="9"/>
  <c r="N700" i="9"/>
  <c r="M700" i="9"/>
  <c r="L700" i="9"/>
  <c r="K700" i="9"/>
  <c r="J700" i="9"/>
  <c r="I700" i="9"/>
  <c r="N3" i="9"/>
  <c r="M3" i="9"/>
  <c r="L3" i="9"/>
  <c r="K3" i="9"/>
  <c r="J3" i="9"/>
  <c r="I3" i="9"/>
  <c r="N586" i="9"/>
  <c r="M586" i="9"/>
  <c r="L586" i="9"/>
  <c r="K586" i="9"/>
  <c r="J586" i="9"/>
  <c r="I586" i="9"/>
  <c r="N634" i="9"/>
  <c r="M634" i="9"/>
  <c r="L634" i="9"/>
  <c r="K634" i="9"/>
  <c r="J634" i="9"/>
  <c r="I634" i="9"/>
  <c r="O666" i="9"/>
  <c r="N666" i="9"/>
  <c r="M666" i="9"/>
  <c r="L666" i="9"/>
  <c r="K666" i="9"/>
  <c r="J666" i="9"/>
  <c r="I666" i="9"/>
  <c r="O151" i="9"/>
  <c r="N151" i="9"/>
  <c r="M151" i="9"/>
  <c r="L151" i="9"/>
  <c r="K151" i="9"/>
  <c r="J151" i="9"/>
  <c r="I151" i="9"/>
  <c r="O489" i="9"/>
  <c r="N489" i="9"/>
  <c r="M489" i="9"/>
  <c r="L489" i="9"/>
  <c r="K489" i="9"/>
  <c r="J489" i="9"/>
  <c r="I489" i="9"/>
  <c r="O182" i="9"/>
  <c r="N182" i="9"/>
  <c r="M182" i="9"/>
  <c r="L182" i="9"/>
  <c r="K182" i="9"/>
  <c r="J182" i="9"/>
  <c r="I182" i="9"/>
  <c r="O619" i="9"/>
  <c r="N619" i="9"/>
  <c r="M619" i="9"/>
  <c r="L619" i="9"/>
  <c r="K619" i="9"/>
  <c r="J619" i="9"/>
  <c r="I619" i="9"/>
  <c r="O623" i="9"/>
  <c r="N623" i="9"/>
  <c r="M623" i="9"/>
  <c r="L623" i="9"/>
  <c r="K623" i="9"/>
  <c r="J623" i="9"/>
  <c r="I623" i="9"/>
  <c r="O417" i="9"/>
  <c r="N417" i="9"/>
  <c r="M417" i="9"/>
  <c r="L417" i="9"/>
  <c r="K417" i="9"/>
  <c r="J417" i="9"/>
  <c r="I417" i="9"/>
  <c r="O233" i="9"/>
  <c r="N233" i="9"/>
  <c r="M233" i="9"/>
  <c r="L233" i="9"/>
  <c r="K233" i="9"/>
  <c r="J233" i="9"/>
  <c r="I233" i="9"/>
  <c r="O728" i="9"/>
  <c r="N728" i="9"/>
  <c r="M728" i="9"/>
  <c r="L728" i="9"/>
  <c r="K728" i="9"/>
  <c r="J728" i="9"/>
  <c r="I728" i="9"/>
  <c r="O484" i="9"/>
  <c r="N484" i="9"/>
  <c r="M484" i="9"/>
  <c r="L484" i="9"/>
  <c r="K484" i="9"/>
  <c r="J484" i="9"/>
  <c r="I484" i="9"/>
  <c r="O387" i="9"/>
  <c r="N387" i="9"/>
  <c r="M387" i="9"/>
  <c r="L387" i="9"/>
  <c r="K387" i="9"/>
  <c r="J387" i="9"/>
  <c r="I387" i="9"/>
  <c r="O362" i="9"/>
  <c r="N362" i="9"/>
  <c r="M362" i="9"/>
  <c r="L362" i="9"/>
  <c r="K362" i="9"/>
  <c r="J362" i="9"/>
  <c r="I362" i="9"/>
  <c r="O686" i="9"/>
  <c r="N686" i="9"/>
  <c r="M686" i="9"/>
  <c r="L686" i="9"/>
  <c r="K686" i="9"/>
  <c r="J686" i="9"/>
  <c r="I686" i="9"/>
  <c r="O476" i="9"/>
  <c r="N476" i="9"/>
  <c r="M476" i="9"/>
  <c r="L476" i="9"/>
  <c r="K476" i="9"/>
  <c r="J476" i="9"/>
  <c r="I476" i="9"/>
  <c r="O194" i="9"/>
  <c r="N194" i="9"/>
  <c r="M194" i="9"/>
  <c r="L194" i="9"/>
  <c r="K194" i="9"/>
  <c r="J194" i="9"/>
  <c r="I194" i="9"/>
  <c r="O92" i="9"/>
  <c r="N92" i="9"/>
  <c r="M92" i="9"/>
  <c r="L92" i="9"/>
  <c r="K92" i="9"/>
  <c r="J92" i="9"/>
  <c r="I92" i="9"/>
  <c r="O116" i="9"/>
  <c r="N116" i="9"/>
  <c r="M116" i="9"/>
  <c r="L116" i="9"/>
  <c r="K116" i="9"/>
  <c r="J116" i="9"/>
  <c r="I116" i="9"/>
  <c r="O19" i="9"/>
  <c r="N19" i="9"/>
  <c r="M19" i="9"/>
  <c r="L19" i="9"/>
  <c r="K19" i="9"/>
  <c r="J19" i="9"/>
  <c r="I19" i="9"/>
  <c r="O18" i="9"/>
  <c r="N18" i="9"/>
  <c r="M18" i="9"/>
  <c r="L18" i="9"/>
  <c r="K18" i="9"/>
  <c r="J18" i="9"/>
  <c r="I18" i="9"/>
  <c r="O159" i="9"/>
  <c r="N159" i="9"/>
  <c r="M159" i="9"/>
  <c r="L159" i="9"/>
  <c r="K159" i="9"/>
  <c r="J159" i="9"/>
  <c r="I159" i="9"/>
  <c r="O209" i="9"/>
  <c r="N209" i="9"/>
  <c r="M209" i="9"/>
  <c r="L209" i="9"/>
  <c r="K209" i="9"/>
  <c r="J209" i="9"/>
  <c r="I209" i="9"/>
  <c r="O241" i="9"/>
  <c r="N241" i="9"/>
  <c r="M241" i="9"/>
  <c r="L241" i="9"/>
  <c r="K241" i="9"/>
  <c r="J241" i="9"/>
  <c r="I241" i="9"/>
  <c r="O514" i="9"/>
  <c r="N514" i="9"/>
  <c r="M514" i="9"/>
  <c r="L514" i="9"/>
  <c r="K514" i="9"/>
  <c r="J514" i="9"/>
  <c r="I514" i="9"/>
  <c r="O427" i="9"/>
  <c r="N427" i="9"/>
  <c r="M427" i="9"/>
  <c r="L427" i="9"/>
  <c r="K427" i="9"/>
  <c r="J427" i="9"/>
  <c r="I427" i="9"/>
  <c r="O61" i="9"/>
  <c r="N61" i="9"/>
  <c r="M61" i="9"/>
  <c r="L61" i="9"/>
  <c r="K61" i="9"/>
  <c r="J61" i="9"/>
  <c r="I61" i="9"/>
  <c r="O312" i="9"/>
  <c r="N312" i="9"/>
  <c r="M312" i="9"/>
  <c r="L312" i="9"/>
  <c r="K312" i="9"/>
  <c r="J312" i="9"/>
  <c r="I312" i="9"/>
  <c r="O367" i="9"/>
  <c r="N367" i="9"/>
  <c r="M367" i="9"/>
  <c r="L367" i="9"/>
  <c r="K367" i="9"/>
  <c r="J367" i="9"/>
  <c r="I367" i="9"/>
  <c r="O722" i="9"/>
  <c r="N722" i="9"/>
  <c r="M722" i="9"/>
  <c r="L722" i="9"/>
  <c r="K722" i="9"/>
  <c r="J722" i="9"/>
  <c r="I722" i="9"/>
  <c r="O719" i="9"/>
  <c r="N719" i="9"/>
  <c r="M719" i="9"/>
  <c r="L719" i="9"/>
  <c r="K719" i="9"/>
  <c r="J719" i="9"/>
  <c r="I719" i="9"/>
  <c r="O363" i="9"/>
  <c r="N363" i="9"/>
  <c r="M363" i="9"/>
  <c r="L363" i="9"/>
  <c r="K363" i="9"/>
  <c r="J363" i="9"/>
  <c r="I363" i="9"/>
  <c r="O449" i="9"/>
  <c r="N449" i="9"/>
  <c r="M449" i="9"/>
  <c r="L449" i="9"/>
  <c r="K449" i="9"/>
  <c r="J449" i="9"/>
  <c r="I449" i="9"/>
  <c r="O356" i="9"/>
  <c r="N356" i="9"/>
  <c r="M356" i="9"/>
  <c r="L356" i="9"/>
  <c r="K356" i="9"/>
  <c r="J356" i="9"/>
  <c r="I356" i="9"/>
  <c r="O598" i="9"/>
  <c r="N598" i="9"/>
  <c r="M598" i="9"/>
  <c r="L598" i="9"/>
  <c r="K598" i="9"/>
  <c r="J598" i="9"/>
  <c r="I598" i="9"/>
  <c r="O126" i="9"/>
  <c r="N126" i="9"/>
  <c r="M126" i="9"/>
  <c r="L126" i="9"/>
  <c r="K126" i="9"/>
  <c r="J126" i="9"/>
  <c r="I126" i="9"/>
  <c r="O658" i="9"/>
  <c r="N658" i="9"/>
  <c r="M658" i="9"/>
  <c r="L658" i="9"/>
  <c r="K658" i="9"/>
  <c r="J658" i="9"/>
  <c r="I658" i="9"/>
  <c r="O517" i="9"/>
  <c r="N517" i="9"/>
  <c r="M517" i="9"/>
  <c r="L517" i="9"/>
  <c r="K517" i="9"/>
  <c r="J517" i="9"/>
  <c r="I517" i="9"/>
  <c r="O101" i="9"/>
  <c r="N101" i="9"/>
  <c r="M101" i="9"/>
  <c r="L101" i="9"/>
  <c r="K101" i="9"/>
  <c r="J101" i="9"/>
  <c r="I101" i="9"/>
  <c r="O740" i="9"/>
  <c r="N740" i="9"/>
  <c r="M740" i="9"/>
  <c r="L740" i="9"/>
  <c r="K740" i="9"/>
  <c r="J740" i="9"/>
  <c r="I740" i="9"/>
  <c r="O490" i="9"/>
  <c r="N490" i="9"/>
  <c r="M490" i="9"/>
  <c r="L490" i="9"/>
  <c r="K490" i="9"/>
  <c r="J490" i="9"/>
  <c r="I490" i="9"/>
  <c r="O160" i="9"/>
  <c r="N160" i="9"/>
  <c r="M160" i="9"/>
  <c r="L160" i="9"/>
  <c r="K160" i="9"/>
  <c r="J160" i="9"/>
  <c r="I160" i="9"/>
  <c r="O114" i="9"/>
  <c r="N114" i="9"/>
  <c r="M114" i="9"/>
  <c r="L114" i="9"/>
  <c r="K114" i="9"/>
  <c r="J114" i="9"/>
  <c r="I114" i="9"/>
  <c r="O197" i="9"/>
  <c r="N197" i="9"/>
  <c r="M197" i="9"/>
  <c r="L197" i="9"/>
  <c r="K197" i="9"/>
  <c r="J197" i="9"/>
  <c r="I197" i="9"/>
  <c r="O436" i="9"/>
  <c r="N436" i="9"/>
  <c r="M436" i="9"/>
  <c r="L436" i="9"/>
  <c r="K436" i="9"/>
  <c r="J436" i="9"/>
  <c r="I436" i="9"/>
  <c r="O309" i="9"/>
  <c r="N309" i="9"/>
  <c r="M309" i="9"/>
  <c r="L309" i="9"/>
  <c r="K309" i="9"/>
  <c r="J309" i="9"/>
  <c r="I309" i="9"/>
  <c r="O232" i="9"/>
  <c r="N232" i="9"/>
  <c r="M232" i="9"/>
  <c r="L232" i="9"/>
  <c r="K232" i="9"/>
  <c r="J232" i="9"/>
  <c r="I232" i="9"/>
  <c r="O423" i="9"/>
  <c r="N423" i="9"/>
  <c r="M423" i="9"/>
  <c r="L423" i="9"/>
  <c r="K423" i="9"/>
  <c r="J423" i="9"/>
  <c r="I423" i="9"/>
  <c r="O180" i="9"/>
  <c r="N180" i="9"/>
  <c r="M180" i="9"/>
  <c r="L180" i="9"/>
  <c r="K180" i="9"/>
  <c r="J180" i="9"/>
  <c r="I180" i="9"/>
  <c r="O142" i="9"/>
  <c r="N142" i="9"/>
  <c r="M142" i="9"/>
  <c r="L142" i="9"/>
  <c r="K142" i="9"/>
  <c r="J142" i="9"/>
  <c r="I142" i="9"/>
  <c r="O195" i="9"/>
  <c r="N195" i="9"/>
  <c r="M195" i="9"/>
  <c r="L195" i="9"/>
  <c r="K195" i="9"/>
  <c r="J195" i="9"/>
  <c r="I195" i="9"/>
  <c r="O743" i="9"/>
  <c r="N743" i="9"/>
  <c r="M743" i="9"/>
  <c r="L743" i="9"/>
  <c r="K743" i="9"/>
  <c r="J743" i="9"/>
  <c r="I743" i="9"/>
  <c r="O33" i="9"/>
  <c r="N33" i="9"/>
  <c r="M33" i="9"/>
  <c r="L33" i="9"/>
  <c r="K33" i="9"/>
  <c r="J33" i="9"/>
  <c r="I33" i="9"/>
  <c r="O723" i="9"/>
  <c r="N723" i="9"/>
  <c r="M723" i="9"/>
  <c r="L723" i="9"/>
  <c r="K723" i="9"/>
  <c r="J723" i="9"/>
  <c r="I723" i="9"/>
  <c r="O571" i="9"/>
  <c r="N571" i="9"/>
  <c r="M571" i="9"/>
  <c r="L571" i="9"/>
  <c r="K571" i="9"/>
  <c r="J571" i="9"/>
  <c r="I571" i="9"/>
  <c r="O657" i="9"/>
  <c r="N657" i="9"/>
  <c r="M657" i="9"/>
  <c r="L657" i="9"/>
  <c r="K657" i="9"/>
  <c r="J657" i="9"/>
  <c r="I657" i="9"/>
  <c r="O324" i="9"/>
  <c r="N324" i="9"/>
  <c r="M324" i="9"/>
  <c r="L324" i="9"/>
  <c r="K324" i="9"/>
  <c r="J324" i="9"/>
  <c r="I324" i="9"/>
  <c r="O495" i="9"/>
  <c r="N495" i="9"/>
  <c r="M495" i="9"/>
  <c r="L495" i="9"/>
  <c r="K495" i="9"/>
  <c r="J495" i="9"/>
  <c r="I495" i="9"/>
  <c r="O625" i="9"/>
  <c r="N625" i="9"/>
  <c r="M625" i="9"/>
  <c r="L625" i="9"/>
  <c r="K625" i="9"/>
  <c r="J625" i="9"/>
  <c r="I625" i="9"/>
  <c r="O364" i="9"/>
  <c r="N364" i="9"/>
  <c r="M364" i="9"/>
  <c r="L364" i="9"/>
  <c r="K364" i="9"/>
  <c r="J364" i="9"/>
  <c r="I364" i="9"/>
  <c r="O189" i="9"/>
  <c r="N189" i="9"/>
  <c r="M189" i="9"/>
  <c r="L189" i="9"/>
  <c r="K189" i="9"/>
  <c r="J189" i="9"/>
  <c r="I189" i="9"/>
  <c r="O11" i="9"/>
  <c r="N11" i="9"/>
  <c r="M11" i="9"/>
  <c r="L11" i="9"/>
  <c r="K11" i="9"/>
  <c r="J11" i="9"/>
  <c r="I11" i="9"/>
  <c r="O282" i="9"/>
  <c r="N282" i="9"/>
  <c r="M282" i="9"/>
  <c r="L282" i="9"/>
  <c r="K282" i="9"/>
  <c r="J282" i="9"/>
  <c r="I282" i="9"/>
  <c r="O486" i="9"/>
  <c r="N486" i="9"/>
  <c r="M486" i="9"/>
  <c r="L486" i="9"/>
  <c r="K486" i="9"/>
  <c r="J486" i="9"/>
  <c r="I486" i="9"/>
  <c r="O556" i="9"/>
  <c r="N556" i="9"/>
  <c r="M556" i="9"/>
  <c r="L556" i="9"/>
  <c r="K556" i="9"/>
  <c r="J556" i="9"/>
  <c r="I556" i="9"/>
  <c r="O435" i="9"/>
  <c r="N435" i="9"/>
  <c r="M435" i="9"/>
  <c r="L435" i="9"/>
  <c r="K435" i="9"/>
  <c r="J435" i="9"/>
  <c r="I435" i="9"/>
  <c r="O193" i="9"/>
  <c r="N193" i="9"/>
  <c r="M193" i="9"/>
  <c r="L193" i="9"/>
  <c r="K193" i="9"/>
  <c r="J193" i="9"/>
  <c r="I193" i="9"/>
  <c r="O682" i="9"/>
  <c r="N682" i="9"/>
  <c r="M682" i="9"/>
  <c r="L682" i="9"/>
  <c r="K682" i="9"/>
  <c r="J682" i="9"/>
  <c r="I682" i="9"/>
  <c r="O28" i="9"/>
  <c r="N28" i="9"/>
  <c r="M28" i="9"/>
  <c r="L28" i="9"/>
  <c r="K28" i="9"/>
  <c r="J28" i="9"/>
  <c r="I28" i="9"/>
  <c r="O739" i="9"/>
  <c r="N739" i="9"/>
  <c r="M739" i="9"/>
  <c r="L739" i="9"/>
  <c r="K739" i="9"/>
  <c r="J739" i="9"/>
  <c r="I739" i="9"/>
  <c r="O45" i="9"/>
  <c r="N45" i="9"/>
  <c r="M45" i="9"/>
  <c r="L45" i="9"/>
  <c r="K45" i="9"/>
  <c r="J45" i="9"/>
  <c r="I45" i="9"/>
  <c r="O213" i="9"/>
  <c r="N213" i="9"/>
  <c r="M213" i="9"/>
  <c r="L213" i="9"/>
  <c r="K213" i="9"/>
  <c r="J213" i="9"/>
  <c r="I213" i="9"/>
  <c r="O566" i="9"/>
  <c r="N566" i="9"/>
  <c r="M566" i="9"/>
  <c r="L566" i="9"/>
  <c r="K566" i="9"/>
  <c r="J566" i="9"/>
  <c r="I566" i="9"/>
  <c r="O22" i="9"/>
  <c r="N22" i="9"/>
  <c r="M22" i="9"/>
  <c r="L22" i="9"/>
  <c r="K22" i="9"/>
  <c r="J22" i="9"/>
  <c r="I22" i="9"/>
  <c r="O408" i="9"/>
  <c r="N408" i="9"/>
  <c r="M408" i="9"/>
  <c r="L408" i="9"/>
  <c r="K408" i="9"/>
  <c r="J408" i="9"/>
  <c r="I408" i="9"/>
  <c r="O226" i="9"/>
  <c r="N226" i="9"/>
  <c r="M226" i="9"/>
  <c r="L226" i="9"/>
  <c r="K226" i="9"/>
  <c r="J226" i="9"/>
  <c r="I226" i="9"/>
  <c r="O543" i="9"/>
  <c r="N543" i="9"/>
  <c r="M543" i="9"/>
  <c r="L543" i="9"/>
  <c r="K543" i="9"/>
  <c r="J543" i="9"/>
  <c r="I543" i="9"/>
  <c r="O428" i="9"/>
  <c r="N428" i="9"/>
  <c r="M428" i="9"/>
  <c r="L428" i="9"/>
  <c r="K428" i="9"/>
  <c r="J428" i="9"/>
  <c r="I428" i="9"/>
  <c r="O528" i="9"/>
  <c r="N528" i="9"/>
  <c r="M528" i="9"/>
  <c r="L528" i="9"/>
  <c r="K528" i="9"/>
  <c r="J528" i="9"/>
  <c r="I528" i="9"/>
  <c r="O261" i="9"/>
  <c r="N261" i="9"/>
  <c r="M261" i="9"/>
  <c r="L261" i="9"/>
  <c r="K261" i="9"/>
  <c r="J261" i="9"/>
  <c r="I261" i="9"/>
  <c r="O573" i="9"/>
  <c r="N573" i="9"/>
  <c r="M573" i="9"/>
  <c r="L573" i="9"/>
  <c r="K573" i="9"/>
  <c r="J573" i="9"/>
  <c r="I573" i="9"/>
  <c r="O57" i="9"/>
  <c r="N57" i="9"/>
  <c r="M57" i="9"/>
  <c r="L57" i="9"/>
  <c r="K57" i="9"/>
  <c r="J57" i="9"/>
  <c r="I57" i="9"/>
  <c r="O120" i="9"/>
  <c r="N120" i="9"/>
  <c r="M120" i="9"/>
  <c r="L120" i="9"/>
  <c r="K120" i="9"/>
  <c r="J120" i="9"/>
  <c r="I120" i="9"/>
  <c r="O228" i="9"/>
  <c r="N228" i="9"/>
  <c r="M228" i="9"/>
  <c r="L228" i="9"/>
  <c r="K228" i="9"/>
  <c r="J228" i="9"/>
  <c r="I228" i="9"/>
  <c r="O426" i="9"/>
  <c r="N426" i="9"/>
  <c r="M426" i="9"/>
  <c r="L426" i="9"/>
  <c r="K426" i="9"/>
  <c r="J426" i="9"/>
  <c r="I426" i="9"/>
  <c r="O75" i="9"/>
  <c r="N75" i="9"/>
  <c r="M75" i="9"/>
  <c r="L75" i="9"/>
  <c r="K75" i="9"/>
  <c r="J75" i="9"/>
  <c r="I75" i="9"/>
  <c r="O256" i="9"/>
  <c r="N256" i="9"/>
  <c r="M256" i="9"/>
  <c r="L256" i="9"/>
  <c r="K256" i="9"/>
  <c r="J256" i="9"/>
  <c r="I256" i="9"/>
  <c r="O332" i="9"/>
  <c r="N332" i="9"/>
  <c r="M332" i="9"/>
  <c r="L332" i="9"/>
  <c r="K332" i="9"/>
  <c r="J332" i="9"/>
  <c r="I332" i="9"/>
  <c r="O2" i="9"/>
  <c r="N2" i="9"/>
  <c r="M2" i="9"/>
  <c r="L2" i="9"/>
  <c r="K2" i="9"/>
  <c r="J2" i="9"/>
  <c r="I2" i="9"/>
  <c r="O640" i="9"/>
  <c r="N640" i="9"/>
  <c r="M640" i="9"/>
  <c r="L640" i="9"/>
  <c r="K640" i="9"/>
  <c r="J640" i="9"/>
  <c r="I640" i="9"/>
  <c r="O653" i="9"/>
  <c r="N653" i="9"/>
  <c r="M653" i="9"/>
  <c r="L653" i="9"/>
  <c r="K653" i="9"/>
  <c r="J653" i="9"/>
  <c r="I653" i="9"/>
  <c r="O329" i="9"/>
  <c r="N329" i="9"/>
  <c r="M329" i="9"/>
  <c r="L329" i="9"/>
  <c r="K329" i="9"/>
  <c r="J329" i="9"/>
  <c r="I329" i="9"/>
  <c r="O292" i="9"/>
  <c r="N292" i="9"/>
  <c r="M292" i="9"/>
  <c r="L292" i="9"/>
  <c r="K292" i="9"/>
  <c r="J292" i="9"/>
  <c r="I292" i="9"/>
  <c r="O141" i="9"/>
  <c r="N141" i="9"/>
  <c r="M141" i="9"/>
  <c r="L141" i="9"/>
  <c r="K141" i="9"/>
  <c r="J141" i="9"/>
  <c r="I141" i="9"/>
  <c r="O104" i="9"/>
  <c r="N104" i="9"/>
  <c r="M104" i="9"/>
  <c r="L104" i="9"/>
  <c r="K104" i="9"/>
  <c r="J104" i="9"/>
  <c r="I104" i="9"/>
  <c r="O429" i="9"/>
  <c r="N429" i="9"/>
  <c r="M429" i="9"/>
  <c r="L429" i="9"/>
  <c r="K429" i="9"/>
  <c r="J429" i="9"/>
  <c r="I429" i="9"/>
  <c r="O483" i="9"/>
  <c r="N483" i="9"/>
  <c r="M483" i="9"/>
  <c r="L483" i="9"/>
  <c r="K483" i="9"/>
  <c r="J483" i="9"/>
  <c r="I483" i="9"/>
  <c r="O683" i="9"/>
  <c r="N683" i="9"/>
  <c r="M683" i="9"/>
  <c r="L683" i="9"/>
  <c r="K683" i="9"/>
  <c r="J683" i="9"/>
  <c r="I683" i="9"/>
  <c r="O349" i="9"/>
  <c r="N349" i="9"/>
  <c r="M349" i="9"/>
  <c r="L349" i="9"/>
  <c r="K349" i="9"/>
  <c r="J349" i="9"/>
  <c r="I349" i="9"/>
  <c r="O480" i="9"/>
  <c r="N480" i="9"/>
  <c r="M480" i="9"/>
  <c r="L480" i="9"/>
  <c r="K480" i="9"/>
  <c r="J480" i="9"/>
  <c r="I480" i="9"/>
  <c r="O447" i="9"/>
  <c r="N447" i="9"/>
  <c r="M447" i="9"/>
  <c r="L447" i="9"/>
  <c r="K447" i="9"/>
  <c r="J447" i="9"/>
  <c r="I447" i="9"/>
  <c r="O438" i="9"/>
  <c r="N438" i="9"/>
  <c r="M438" i="9"/>
  <c r="L438" i="9"/>
  <c r="K438" i="9"/>
  <c r="J438" i="9"/>
  <c r="I438" i="9"/>
  <c r="O624" i="9"/>
  <c r="N624" i="9"/>
  <c r="M624" i="9"/>
  <c r="L624" i="9"/>
  <c r="K624" i="9"/>
  <c r="J624" i="9"/>
  <c r="I624" i="9"/>
  <c r="O467" i="9"/>
  <c r="N467" i="9"/>
  <c r="M467" i="9"/>
  <c r="L467" i="9"/>
  <c r="K467" i="9"/>
  <c r="J467" i="9"/>
  <c r="I467" i="9"/>
  <c r="O208" i="9"/>
  <c r="N208" i="9"/>
  <c r="M208" i="9"/>
  <c r="L208" i="9"/>
  <c r="K208" i="9"/>
  <c r="J208" i="9"/>
  <c r="I208" i="9"/>
  <c r="O652" i="9"/>
  <c r="N652" i="9"/>
  <c r="M652" i="9"/>
  <c r="L652" i="9"/>
  <c r="K652" i="9"/>
  <c r="J652" i="9"/>
  <c r="I652" i="9"/>
  <c r="O482" i="9"/>
  <c r="N482" i="9"/>
  <c r="M482" i="9"/>
  <c r="L482" i="9"/>
  <c r="K482" i="9"/>
  <c r="J482" i="9"/>
  <c r="I482" i="9"/>
  <c r="O437" i="9"/>
  <c r="N437" i="9"/>
  <c r="M437" i="9"/>
  <c r="L437" i="9"/>
  <c r="K437" i="9"/>
  <c r="J437" i="9"/>
  <c r="I437" i="9"/>
  <c r="O584" i="9"/>
  <c r="N584" i="9"/>
  <c r="M584" i="9"/>
  <c r="L584" i="9"/>
  <c r="K584" i="9"/>
  <c r="J584" i="9"/>
  <c r="I584" i="9"/>
  <c r="O186" i="9"/>
  <c r="N186" i="9"/>
  <c r="M186" i="9"/>
  <c r="L186" i="9"/>
  <c r="K186" i="9"/>
  <c r="J186" i="9"/>
  <c r="I186" i="9"/>
  <c r="O382" i="9"/>
  <c r="N382" i="9"/>
  <c r="M382" i="9"/>
  <c r="L382" i="9"/>
  <c r="K382" i="9"/>
  <c r="J382" i="9"/>
  <c r="I382" i="9"/>
  <c r="O199" i="9"/>
  <c r="N199" i="9"/>
  <c r="M199" i="9"/>
  <c r="L199" i="9"/>
  <c r="K199" i="9"/>
  <c r="J199" i="9"/>
  <c r="I199" i="9"/>
  <c r="O497" i="9"/>
  <c r="N497" i="9"/>
  <c r="M497" i="9"/>
  <c r="L497" i="9"/>
  <c r="K497" i="9"/>
  <c r="J497" i="9"/>
  <c r="I497" i="9"/>
  <c r="O696" i="9"/>
  <c r="N696" i="9"/>
  <c r="M696" i="9"/>
  <c r="L696" i="9"/>
  <c r="K696" i="9"/>
  <c r="J696" i="9"/>
  <c r="I696" i="9"/>
  <c r="O266" i="9"/>
  <c r="N266" i="9"/>
  <c r="M266" i="9"/>
  <c r="L266" i="9"/>
  <c r="K266" i="9"/>
  <c r="J266" i="9"/>
  <c r="I266" i="9"/>
  <c r="O478" i="9"/>
  <c r="N478" i="9"/>
  <c r="M478" i="9"/>
  <c r="L478" i="9"/>
  <c r="K478" i="9"/>
  <c r="J478" i="9"/>
  <c r="I478" i="9"/>
  <c r="O204" i="9"/>
  <c r="N204" i="9"/>
  <c r="M204" i="9"/>
  <c r="L204" i="9"/>
  <c r="K204" i="9"/>
  <c r="J204" i="9"/>
  <c r="I204" i="9"/>
  <c r="O47" i="9"/>
  <c r="N47" i="9"/>
  <c r="M47" i="9"/>
  <c r="L47" i="9"/>
  <c r="K47" i="9"/>
  <c r="J47" i="9"/>
  <c r="I47" i="9"/>
  <c r="O111" i="9"/>
  <c r="N111" i="9"/>
  <c r="M111" i="9"/>
  <c r="L111" i="9"/>
  <c r="K111" i="9"/>
  <c r="J111" i="9"/>
  <c r="I111" i="9"/>
  <c r="O214" i="9"/>
  <c r="N214" i="9"/>
  <c r="M214" i="9"/>
  <c r="L214" i="9"/>
  <c r="K214" i="9"/>
  <c r="J214" i="9"/>
  <c r="I214" i="9"/>
  <c r="O589" i="9"/>
  <c r="N589" i="9"/>
  <c r="M589" i="9"/>
  <c r="L589" i="9"/>
  <c r="K589" i="9"/>
  <c r="J589" i="9"/>
  <c r="I589" i="9"/>
  <c r="O21" i="9"/>
  <c r="N21" i="9"/>
  <c r="M21" i="9"/>
  <c r="L21" i="9"/>
  <c r="K21" i="9"/>
  <c r="J21" i="9"/>
  <c r="I21" i="9"/>
  <c r="O169" i="9"/>
  <c r="N169" i="9"/>
  <c r="M169" i="9"/>
  <c r="L169" i="9"/>
  <c r="K169" i="9"/>
  <c r="J169" i="9"/>
  <c r="I169" i="9"/>
  <c r="O385" i="9"/>
  <c r="N385" i="9"/>
  <c r="M385" i="9"/>
  <c r="L385" i="9"/>
  <c r="K385" i="9"/>
  <c r="J385" i="9"/>
  <c r="I385" i="9"/>
  <c r="O431" i="9"/>
  <c r="N431" i="9"/>
  <c r="M431" i="9"/>
  <c r="L431" i="9"/>
  <c r="K431" i="9"/>
  <c r="J431" i="9"/>
  <c r="I431" i="9"/>
  <c r="O396" i="9"/>
  <c r="N396" i="9"/>
  <c r="M396" i="9"/>
  <c r="L396" i="9"/>
  <c r="K396" i="9"/>
  <c r="J396" i="9"/>
  <c r="I396" i="9"/>
  <c r="O419" i="9"/>
  <c r="N419" i="9"/>
  <c r="M419" i="9"/>
  <c r="L419" i="9"/>
  <c r="K419" i="9"/>
  <c r="J419" i="9"/>
  <c r="I419" i="9"/>
  <c r="O143" i="9"/>
  <c r="N143" i="9"/>
  <c r="M143" i="9"/>
  <c r="L143" i="9"/>
  <c r="K143" i="9"/>
  <c r="J143" i="9"/>
  <c r="I143" i="9"/>
  <c r="O9" i="9"/>
  <c r="N9" i="9"/>
  <c r="M9" i="9"/>
  <c r="L9" i="9"/>
  <c r="K9" i="9"/>
  <c r="J9" i="9"/>
  <c r="I9" i="9"/>
  <c r="O297" i="9"/>
  <c r="N297" i="9"/>
  <c r="M297" i="9"/>
  <c r="L297" i="9"/>
  <c r="K297" i="9"/>
  <c r="J297" i="9"/>
  <c r="I297" i="9"/>
  <c r="O501" i="9"/>
  <c r="N501" i="9"/>
  <c r="M501" i="9"/>
  <c r="L501" i="9"/>
  <c r="K501" i="9"/>
  <c r="J501" i="9"/>
  <c r="I501" i="9"/>
  <c r="O639" i="9"/>
  <c r="N639" i="9"/>
  <c r="M639" i="9"/>
  <c r="L639" i="9"/>
  <c r="K639" i="9"/>
  <c r="J639" i="9"/>
  <c r="I639" i="9"/>
  <c r="O351" i="9"/>
  <c r="N351" i="9"/>
  <c r="M351" i="9"/>
  <c r="L351" i="9"/>
  <c r="K351" i="9"/>
  <c r="J351" i="9"/>
  <c r="I351" i="9"/>
  <c r="O498" i="9"/>
  <c r="N498" i="9"/>
  <c r="M498" i="9"/>
  <c r="L498" i="9"/>
  <c r="K498" i="9"/>
  <c r="J498" i="9"/>
  <c r="I498" i="9"/>
  <c r="O153" i="9"/>
  <c r="N153" i="9"/>
  <c r="M153" i="9"/>
  <c r="L153" i="9"/>
  <c r="K153" i="9"/>
  <c r="J153" i="9"/>
  <c r="I153" i="9"/>
  <c r="O277" i="9"/>
  <c r="N277" i="9"/>
  <c r="M277" i="9"/>
  <c r="L277" i="9"/>
  <c r="K277" i="9"/>
  <c r="J277" i="9"/>
  <c r="I277" i="9"/>
  <c r="O373" i="9"/>
  <c r="N373" i="9"/>
  <c r="M373" i="9"/>
  <c r="L373" i="9"/>
  <c r="K373" i="9"/>
  <c r="J373" i="9"/>
  <c r="I373" i="9"/>
  <c r="O459" i="9"/>
  <c r="N459" i="9"/>
  <c r="M459" i="9"/>
  <c r="L459" i="9"/>
  <c r="K459" i="9"/>
  <c r="J459" i="9"/>
  <c r="I459" i="9"/>
  <c r="O285" i="9"/>
  <c r="N285" i="9"/>
  <c r="M285" i="9"/>
  <c r="L285" i="9"/>
  <c r="K285" i="9"/>
  <c r="J285" i="9"/>
  <c r="I285" i="9"/>
  <c r="O196" i="9"/>
  <c r="N196" i="9"/>
  <c r="M196" i="9"/>
  <c r="L196" i="9"/>
  <c r="K196" i="9"/>
  <c r="J196" i="9"/>
  <c r="I196" i="9"/>
  <c r="O168" i="9"/>
  <c r="N168" i="9"/>
  <c r="M168" i="9"/>
  <c r="L168" i="9"/>
  <c r="K168" i="9"/>
  <c r="J168" i="9"/>
  <c r="I168" i="9"/>
  <c r="O225" i="9"/>
  <c r="N225" i="9"/>
  <c r="M225" i="9"/>
  <c r="L225" i="9"/>
  <c r="K225" i="9"/>
  <c r="J225" i="9"/>
  <c r="I225" i="9"/>
  <c r="O93" i="9"/>
  <c r="N93" i="9"/>
  <c r="M93" i="9"/>
  <c r="L93" i="9"/>
  <c r="K93" i="9"/>
  <c r="J93" i="9"/>
  <c r="I93" i="9"/>
  <c r="O83" i="9"/>
  <c r="N83" i="9"/>
  <c r="M83" i="9"/>
  <c r="L83" i="9"/>
  <c r="K83" i="9"/>
  <c r="J83" i="9"/>
  <c r="I83" i="9"/>
  <c r="O628" i="9"/>
  <c r="N628" i="9"/>
  <c r="M628" i="9"/>
  <c r="L628" i="9"/>
  <c r="K628" i="9"/>
  <c r="J628" i="9"/>
  <c r="I628" i="9"/>
  <c r="O703" i="9"/>
  <c r="N703" i="9"/>
  <c r="M703" i="9"/>
  <c r="L703" i="9"/>
  <c r="K703" i="9"/>
  <c r="J703" i="9"/>
  <c r="I703" i="9"/>
  <c r="O293" i="9"/>
  <c r="N293" i="9"/>
  <c r="M293" i="9"/>
  <c r="L293" i="9"/>
  <c r="K293" i="9"/>
  <c r="J293" i="9"/>
  <c r="I293" i="9"/>
  <c r="O231" i="9"/>
  <c r="N231" i="9"/>
  <c r="M231" i="9"/>
  <c r="L231" i="9"/>
  <c r="K231" i="9"/>
  <c r="J231" i="9"/>
  <c r="I231" i="9"/>
  <c r="O735" i="9"/>
  <c r="N735" i="9"/>
  <c r="M735" i="9"/>
  <c r="L735" i="9"/>
  <c r="K735" i="9"/>
  <c r="J735" i="9"/>
  <c r="I735" i="9"/>
  <c r="O319" i="9"/>
  <c r="N319" i="9"/>
  <c r="M319" i="9"/>
  <c r="L319" i="9"/>
  <c r="K319" i="9"/>
  <c r="J319" i="9"/>
  <c r="I319" i="9"/>
  <c r="O630" i="9"/>
  <c r="N630" i="9"/>
  <c r="M630" i="9"/>
  <c r="L630" i="9"/>
  <c r="K630" i="9"/>
  <c r="J630" i="9"/>
  <c r="I630" i="9"/>
  <c r="O485" i="9"/>
  <c r="N485" i="9"/>
  <c r="M485" i="9"/>
  <c r="L485" i="9"/>
  <c r="K485" i="9"/>
  <c r="J485" i="9"/>
  <c r="I485" i="9"/>
  <c r="O215" i="9"/>
  <c r="N215" i="9"/>
  <c r="M215" i="9"/>
  <c r="L215" i="9"/>
  <c r="K215" i="9"/>
  <c r="J215" i="9"/>
  <c r="I215" i="9"/>
  <c r="O350" i="9"/>
  <c r="N350" i="9"/>
  <c r="M350" i="9"/>
  <c r="L350" i="9"/>
  <c r="K350" i="9"/>
  <c r="J350" i="9"/>
  <c r="I350" i="9"/>
  <c r="O72" i="9"/>
  <c r="N72" i="9"/>
  <c r="M72" i="9"/>
  <c r="L72" i="9"/>
  <c r="K72" i="9"/>
  <c r="J72" i="9"/>
  <c r="I72" i="9"/>
  <c r="O383" i="9"/>
  <c r="N383" i="9"/>
  <c r="M383" i="9"/>
  <c r="L383" i="9"/>
  <c r="K383" i="9"/>
  <c r="J383" i="9"/>
  <c r="I383" i="9"/>
  <c r="O649" i="9"/>
  <c r="N649" i="9"/>
  <c r="M649" i="9"/>
  <c r="L649" i="9"/>
  <c r="K649" i="9"/>
  <c r="J649" i="9"/>
  <c r="I649" i="9"/>
  <c r="O409" i="9"/>
  <c r="N409" i="9"/>
  <c r="M409" i="9"/>
  <c r="L409" i="9"/>
  <c r="K409" i="9"/>
  <c r="J409" i="9"/>
  <c r="I409" i="9"/>
  <c r="O667" i="9"/>
  <c r="O746" i="9" l="1"/>
  <c r="P73" i="35"/>
  <c r="Q73" i="35"/>
  <c r="L73" i="35"/>
  <c r="K73" i="35"/>
  <c r="J73" i="35"/>
  <c r="R73" i="35"/>
  <c r="N73" i="35"/>
  <c r="O73" i="35"/>
  <c r="I73" i="35"/>
  <c r="H73" i="35"/>
  <c r="Q69" i="35"/>
  <c r="R69" i="35"/>
  <c r="P69" i="35"/>
  <c r="N69" i="35"/>
  <c r="O69" i="35"/>
  <c r="L69" i="35"/>
  <c r="K69" i="35"/>
  <c r="I69" i="35"/>
  <c r="J69" i="35"/>
  <c r="H69" i="35"/>
  <c r="G77" i="35"/>
  <c r="G80" i="35" s="1"/>
  <c r="O57" i="35"/>
  <c r="R57" i="35"/>
  <c r="P57" i="35"/>
  <c r="N57" i="35"/>
  <c r="Q57" i="35"/>
  <c r="L57" i="35"/>
  <c r="M57" i="35"/>
  <c r="M80" i="35" s="1"/>
  <c r="J57" i="35"/>
  <c r="H57" i="35"/>
  <c r="K57" i="35"/>
  <c r="I57" i="35"/>
  <c r="Q65" i="35"/>
  <c r="Q64" i="35"/>
  <c r="N64" i="35"/>
  <c r="R65" i="35"/>
  <c r="P65" i="35"/>
  <c r="R64" i="35"/>
  <c r="P64" i="35"/>
  <c r="N65" i="35"/>
  <c r="O65" i="35"/>
  <c r="O64" i="35"/>
  <c r="L65" i="35"/>
  <c r="I64" i="35"/>
  <c r="K64" i="35"/>
  <c r="I65" i="35"/>
  <c r="K65" i="35"/>
  <c r="L64" i="35"/>
  <c r="H64" i="35"/>
  <c r="J64" i="35"/>
  <c r="H65" i="35"/>
  <c r="J65" i="35"/>
  <c r="Q71" i="35"/>
  <c r="R71" i="35"/>
  <c r="O71" i="35"/>
  <c r="K71" i="35"/>
  <c r="H71" i="35"/>
  <c r="N71" i="35"/>
  <c r="P71" i="35"/>
  <c r="I71" i="35"/>
  <c r="L71" i="35"/>
  <c r="J71" i="35"/>
  <c r="E43" i="34"/>
  <c r="G43" i="34"/>
  <c r="D43" i="34"/>
  <c r="F43" i="34"/>
  <c r="H43" i="34"/>
  <c r="C43" i="34"/>
  <c r="F6" i="6"/>
  <c r="H6" i="6"/>
  <c r="E6" i="6"/>
  <c r="E728" i="9"/>
  <c r="D745" i="9"/>
  <c r="G98" i="9"/>
  <c r="F89" i="9"/>
  <c r="G95" i="9"/>
  <c r="G304" i="9"/>
  <c r="E404" i="9"/>
  <c r="F475" i="9"/>
  <c r="E533" i="9"/>
  <c r="H670" i="9"/>
  <c r="H730" i="9"/>
  <c r="G637" i="9"/>
  <c r="G82" i="9"/>
  <c r="E82" i="9"/>
  <c r="H580" i="9"/>
  <c r="F335" i="9"/>
  <c r="F66" i="9"/>
  <c r="F662" i="9"/>
  <c r="G317" i="9"/>
  <c r="H87" i="9"/>
  <c r="F508" i="9"/>
  <c r="F398" i="9"/>
  <c r="G468" i="9"/>
  <c r="F741" i="9"/>
  <c r="G100" i="9"/>
  <c r="E681" i="9"/>
  <c r="H60" i="9"/>
  <c r="G377" i="9"/>
  <c r="G714" i="9"/>
  <c r="E699" i="9"/>
  <c r="G721" i="9"/>
  <c r="G74" i="9"/>
  <c r="E733" i="9"/>
  <c r="G51" i="9"/>
  <c r="E725" i="9"/>
  <c r="H701" i="9"/>
  <c r="G701" i="9"/>
  <c r="G58" i="9"/>
  <c r="F80" i="9"/>
  <c r="H78" i="9"/>
  <c r="H697" i="9"/>
  <c r="G685" i="9"/>
  <c r="H726" i="9"/>
  <c r="F444" i="9"/>
  <c r="G15" i="9"/>
  <c r="H737" i="9"/>
  <c r="E524" i="9"/>
  <c r="G549" i="9"/>
  <c r="H56" i="9"/>
  <c r="G56" i="9"/>
  <c r="G505" i="9"/>
  <c r="H742" i="9"/>
  <c r="G736" i="9"/>
  <c r="H71" i="9"/>
  <c r="F4" i="9"/>
  <c r="H99" i="9"/>
  <c r="G99" i="9"/>
  <c r="H70" i="9"/>
  <c r="G70" i="9"/>
  <c r="H393" i="9"/>
  <c r="G668" i="9"/>
  <c r="H91" i="9"/>
  <c r="E413" i="9"/>
  <c r="G729" i="9"/>
  <c r="F496" i="9"/>
  <c r="F96" i="9"/>
  <c r="E614" i="9"/>
  <c r="H97" i="9"/>
  <c r="G97" i="9"/>
  <c r="F691" i="9"/>
  <c r="E700" i="9"/>
  <c r="G686" i="9"/>
  <c r="H92" i="9"/>
  <c r="G427" i="9"/>
  <c r="G722" i="9"/>
  <c r="H598" i="9"/>
  <c r="H101" i="9"/>
  <c r="E101" i="9"/>
  <c r="H740" i="9"/>
  <c r="G740" i="9"/>
  <c r="G743" i="9"/>
  <c r="G625" i="9"/>
  <c r="H739" i="9"/>
  <c r="G739" i="9"/>
  <c r="G45" i="9"/>
  <c r="G683" i="9"/>
  <c r="G584" i="9"/>
  <c r="F584" i="9"/>
  <c r="H696" i="9"/>
  <c r="G93" i="9"/>
  <c r="H703" i="9"/>
  <c r="N667" i="9"/>
  <c r="N746" i="9" s="1"/>
  <c r="M667" i="9"/>
  <c r="M746" i="9" s="1"/>
  <c r="L667" i="9"/>
  <c r="L746" i="9" s="1"/>
  <c r="K667" i="9"/>
  <c r="K746" i="9" s="1"/>
  <c r="J667" i="9"/>
  <c r="J746" i="9" s="1"/>
  <c r="I667" i="9"/>
  <c r="I746" i="9" s="1"/>
  <c r="H352" i="7"/>
  <c r="H259" i="7"/>
  <c r="H53" i="7"/>
  <c r="H134" i="7"/>
  <c r="H644" i="7"/>
  <c r="H697" i="7"/>
  <c r="H19" i="7"/>
  <c r="H305" i="7"/>
  <c r="H99" i="7"/>
  <c r="H272" i="7"/>
  <c r="H430" i="7"/>
  <c r="H311" i="7"/>
  <c r="H129" i="7"/>
  <c r="H191" i="7"/>
  <c r="H271" i="7"/>
  <c r="H503" i="7"/>
  <c r="H301" i="7"/>
  <c r="G145" i="7"/>
  <c r="G109" i="7"/>
  <c r="G679" i="7"/>
  <c r="G69" i="7"/>
  <c r="G498" i="7"/>
  <c r="G414" i="7"/>
  <c r="G325" i="7"/>
  <c r="G310" i="7"/>
  <c r="G160" i="7"/>
  <c r="G304" i="7"/>
  <c r="G441" i="7"/>
  <c r="G140" i="7"/>
  <c r="G346" i="7"/>
  <c r="G152" i="7"/>
  <c r="G606" i="7"/>
  <c r="G755" i="7"/>
  <c r="G430" i="7"/>
  <c r="G272" i="7"/>
  <c r="G311" i="7"/>
  <c r="G453" i="7"/>
  <c r="G116" i="7"/>
  <c r="G256" i="7"/>
  <c r="G57" i="7"/>
  <c r="G262" i="7"/>
  <c r="G98" i="7"/>
  <c r="G569" i="7"/>
  <c r="G467" i="7"/>
  <c r="G351" i="7"/>
  <c r="F576" i="7"/>
  <c r="F585" i="7"/>
  <c r="F190" i="7"/>
  <c r="F57" i="7"/>
  <c r="F246" i="7"/>
  <c r="F628" i="7"/>
  <c r="F607" i="7"/>
  <c r="F347" i="7"/>
  <c r="F759" i="7"/>
  <c r="F286" i="7"/>
  <c r="F635" i="7"/>
  <c r="F738" i="7"/>
  <c r="E258" i="7"/>
  <c r="E527" i="7"/>
  <c r="E519" i="7"/>
  <c r="E324" i="7"/>
  <c r="E163" i="7"/>
  <c r="E177" i="7"/>
  <c r="E449" i="7"/>
  <c r="E698" i="7"/>
  <c r="E207" i="7"/>
  <c r="E340" i="7"/>
  <c r="E21" i="7"/>
  <c r="E753" i="7"/>
  <c r="E456" i="7"/>
  <c r="O770" i="7"/>
  <c r="O767" i="7"/>
  <c r="O765" i="7"/>
  <c r="O762" i="7"/>
  <c r="O760" i="7"/>
  <c r="O756" i="7"/>
  <c r="O753" i="7"/>
  <c r="O751" i="7"/>
  <c r="O748" i="7"/>
  <c r="O746" i="7"/>
  <c r="O745" i="7"/>
  <c r="O742" i="7"/>
  <c r="O741" i="7"/>
  <c r="O734" i="7"/>
  <c r="O733" i="7"/>
  <c r="O728" i="7"/>
  <c r="O726" i="7"/>
  <c r="O722" i="7"/>
  <c r="O721" i="7"/>
  <c r="O720" i="7"/>
  <c r="O713" i="7"/>
  <c r="O712" i="7"/>
  <c r="O710" i="7"/>
  <c r="O709" i="7"/>
  <c r="O708" i="7"/>
  <c r="O707" i="7"/>
  <c r="O705" i="7"/>
  <c r="O702" i="7"/>
  <c r="O700" i="7"/>
  <c r="O697" i="7"/>
  <c r="O695" i="7"/>
  <c r="O693" i="7"/>
  <c r="O692" i="7"/>
  <c r="O691" i="7"/>
  <c r="O688" i="7"/>
  <c r="O687" i="7"/>
  <c r="O684" i="7"/>
  <c r="O681" i="7"/>
  <c r="O677" i="7"/>
  <c r="O676" i="7"/>
  <c r="O671" i="7"/>
  <c r="O670" i="7"/>
  <c r="O668" i="7"/>
  <c r="O665" i="7"/>
  <c r="O664" i="7"/>
  <c r="O661" i="7"/>
  <c r="O660" i="7"/>
  <c r="O656" i="7"/>
  <c r="O655" i="7"/>
  <c r="O654" i="7"/>
  <c r="O653" i="7"/>
  <c r="O652" i="7"/>
  <c r="O651" i="7"/>
  <c r="O647" i="7"/>
  <c r="O645" i="7"/>
  <c r="O643" i="7"/>
  <c r="O635" i="7"/>
  <c r="O634" i="7"/>
  <c r="O633" i="7"/>
  <c r="O632" i="7"/>
  <c r="O627" i="7"/>
  <c r="O624" i="7"/>
  <c r="O623" i="7"/>
  <c r="O622" i="7"/>
  <c r="O615" i="7"/>
  <c r="O614" i="7"/>
  <c r="O611" i="7"/>
  <c r="O610" i="7"/>
  <c r="O609" i="7"/>
  <c r="O608" i="7"/>
  <c r="O603" i="7"/>
  <c r="O601" i="7"/>
  <c r="O595" i="7"/>
  <c r="O594" i="7"/>
  <c r="O591" i="7"/>
  <c r="O590" i="7"/>
  <c r="O587" i="7"/>
  <c r="O586" i="7"/>
  <c r="O583" i="7"/>
  <c r="O582" i="7"/>
  <c r="O579" i="7"/>
  <c r="O575" i="7"/>
  <c r="O571" i="7"/>
  <c r="O570" i="7"/>
  <c r="O567" i="7"/>
  <c r="O566" i="7"/>
  <c r="O564" i="7"/>
  <c r="O558" i="7"/>
  <c r="O557" i="7"/>
  <c r="O555" i="7"/>
  <c r="O553" i="7"/>
  <c r="O552" i="7"/>
  <c r="O551" i="7"/>
  <c r="O548" i="7"/>
  <c r="O546" i="7"/>
  <c r="O545" i="7"/>
  <c r="O541" i="7"/>
  <c r="O538" i="7"/>
  <c r="O536" i="7"/>
  <c r="O535" i="7"/>
  <c r="O533" i="7"/>
  <c r="O532" i="7"/>
  <c r="O530" i="7"/>
  <c r="O529" i="7"/>
  <c r="O527" i="7"/>
  <c r="O526" i="7"/>
  <c r="O525" i="7"/>
  <c r="O520" i="7"/>
  <c r="O512" i="7"/>
  <c r="O510" i="7"/>
  <c r="O507" i="7"/>
  <c r="O506" i="7"/>
  <c r="O504" i="7"/>
  <c r="O502" i="7"/>
  <c r="O497" i="7"/>
  <c r="O495" i="7"/>
  <c r="O491" i="7"/>
  <c r="O489" i="7"/>
  <c r="O488" i="7"/>
  <c r="O486" i="7"/>
  <c r="O485" i="7"/>
  <c r="O474" i="7"/>
  <c r="O473" i="7"/>
  <c r="O468" i="7"/>
  <c r="O467" i="7"/>
  <c r="O459" i="7"/>
  <c r="O450" i="7"/>
  <c r="O448" i="7"/>
  <c r="O447" i="7"/>
  <c r="O445" i="7"/>
  <c r="O442" i="7"/>
  <c r="O440" i="7"/>
  <c r="O439" i="7"/>
  <c r="O438" i="7"/>
  <c r="O436" i="7"/>
  <c r="O435" i="7"/>
  <c r="O434" i="7"/>
  <c r="O433" i="7"/>
  <c r="O431" i="7"/>
  <c r="O428" i="7"/>
  <c r="O427" i="7"/>
  <c r="O426" i="7"/>
  <c r="O424" i="7"/>
  <c r="O421" i="7"/>
  <c r="O420" i="7"/>
  <c r="O415" i="7"/>
  <c r="O413" i="7"/>
  <c r="O407" i="7"/>
  <c r="O404" i="7"/>
  <c r="O403" i="7"/>
  <c r="O401" i="7"/>
  <c r="O399" i="7"/>
  <c r="O397" i="7"/>
  <c r="O394" i="7"/>
  <c r="O384" i="7"/>
  <c r="O375" i="7"/>
  <c r="O371" i="7"/>
  <c r="O369" i="7"/>
  <c r="O367" i="7"/>
  <c r="O365" i="7"/>
  <c r="O364" i="7"/>
  <c r="O363" i="7"/>
  <c r="O356" i="7"/>
  <c r="O355" i="7"/>
  <c r="O353" i="7"/>
  <c r="O351" i="7"/>
  <c r="O344" i="7"/>
  <c r="O343" i="7"/>
  <c r="O340" i="7"/>
  <c r="O339" i="7"/>
  <c r="O338" i="7"/>
  <c r="O337" i="7"/>
  <c r="O336" i="7"/>
  <c r="O332" i="7"/>
  <c r="O331" i="7"/>
  <c r="O329" i="7"/>
  <c r="O327" i="7"/>
  <c r="O319" i="7"/>
  <c r="O315" i="7"/>
  <c r="O313" i="7"/>
  <c r="O312" i="7"/>
  <c r="O309" i="7"/>
  <c r="O306" i="7"/>
  <c r="O295" i="7"/>
  <c r="O293" i="7"/>
  <c r="O290" i="7"/>
  <c r="O285" i="7"/>
  <c r="O281" i="7"/>
  <c r="O277" i="7"/>
  <c r="O276" i="7"/>
  <c r="O273" i="7"/>
  <c r="O271" i="7"/>
  <c r="O267" i="7"/>
  <c r="O265" i="7"/>
  <c r="O264" i="7"/>
  <c r="O258" i="7"/>
  <c r="O257" i="7"/>
  <c r="O253" i="7"/>
  <c r="O250" i="7"/>
  <c r="O247" i="7"/>
  <c r="O244" i="7"/>
  <c r="O243" i="7"/>
  <c r="O242" i="7"/>
  <c r="O237" i="7"/>
  <c r="O236" i="7"/>
  <c r="O235" i="7"/>
  <c r="O234" i="7"/>
  <c r="O230" i="7"/>
  <c r="O229" i="7"/>
  <c r="O226" i="7"/>
  <c r="O224" i="7"/>
  <c r="O222" i="7"/>
  <c r="O221" i="7"/>
  <c r="O219" i="7"/>
  <c r="O218" i="7"/>
  <c r="O214" i="7"/>
  <c r="O213" i="7"/>
  <c r="O212" i="7"/>
  <c r="O206" i="7"/>
  <c r="O200" i="7"/>
  <c r="O199" i="7"/>
  <c r="O198" i="7"/>
  <c r="O197" i="7"/>
  <c r="O196" i="7"/>
  <c r="O194" i="7"/>
  <c r="O193" i="7"/>
  <c r="O189" i="7"/>
  <c r="O187" i="7"/>
  <c r="O186" i="7"/>
  <c r="O185" i="7"/>
  <c r="O184" i="7"/>
  <c r="O182" i="7"/>
  <c r="O181" i="7"/>
  <c r="O178" i="7"/>
  <c r="O172" i="7"/>
  <c r="O171" i="7"/>
  <c r="O167" i="7"/>
  <c r="O166" i="7"/>
  <c r="O160" i="7"/>
  <c r="O158" i="7"/>
  <c r="O156" i="7"/>
  <c r="O155" i="7"/>
  <c r="O147" i="7"/>
  <c r="O146" i="7"/>
  <c r="O135" i="7"/>
  <c r="O126" i="7"/>
  <c r="O125" i="7"/>
  <c r="O124" i="7"/>
  <c r="O123" i="7"/>
  <c r="O121" i="7"/>
  <c r="O119" i="7"/>
  <c r="O117" i="7"/>
  <c r="O113" i="7"/>
  <c r="O110" i="7"/>
  <c r="O105" i="7"/>
  <c r="O104" i="7"/>
  <c r="O102" i="7"/>
  <c r="O97" i="7"/>
  <c r="O94" i="7"/>
  <c r="O91" i="7"/>
  <c r="O90" i="7"/>
  <c r="O88" i="7"/>
  <c r="O87" i="7"/>
  <c r="O85" i="7"/>
  <c r="O84" i="7"/>
  <c r="O80" i="7"/>
  <c r="O78" i="7"/>
  <c r="O76" i="7"/>
  <c r="O75" i="7"/>
  <c r="O74" i="7"/>
  <c r="O73" i="7"/>
  <c r="O68" i="7"/>
  <c r="O66" i="7"/>
  <c r="O61" i="7"/>
  <c r="O59" i="7"/>
  <c r="O58" i="7"/>
  <c r="O55" i="7"/>
  <c r="O49" i="7"/>
  <c r="O48" i="7"/>
  <c r="O43" i="7"/>
  <c r="O42" i="7"/>
  <c r="O40" i="7"/>
  <c r="O38" i="7"/>
  <c r="O37" i="7"/>
  <c r="O32" i="7"/>
  <c r="O31" i="7"/>
  <c r="O25" i="7"/>
  <c r="O24" i="7"/>
  <c r="O21" i="7"/>
  <c r="O19" i="7"/>
  <c r="O18" i="7"/>
  <c r="O14" i="7"/>
  <c r="O10" i="7"/>
  <c r="O7" i="7"/>
  <c r="N770" i="7"/>
  <c r="N767" i="7"/>
  <c r="N765" i="7"/>
  <c r="N762" i="7"/>
  <c r="N760" i="7"/>
  <c r="N756" i="7"/>
  <c r="N753" i="7"/>
  <c r="N751" i="7"/>
  <c r="N748" i="7"/>
  <c r="N746" i="7"/>
  <c r="N745" i="7"/>
  <c r="N742" i="7"/>
  <c r="N741" i="7"/>
  <c r="N734" i="7"/>
  <c r="N733" i="7"/>
  <c r="N728" i="7"/>
  <c r="N726" i="7"/>
  <c r="N722" i="7"/>
  <c r="N721" i="7"/>
  <c r="N720" i="7"/>
  <c r="N713" i="7"/>
  <c r="N712" i="7"/>
  <c r="N710" i="7"/>
  <c r="N709" i="7"/>
  <c r="N708" i="7"/>
  <c r="N707" i="7"/>
  <c r="N705" i="7"/>
  <c r="N702" i="7"/>
  <c r="N700" i="7"/>
  <c r="N697" i="7"/>
  <c r="N695" i="7"/>
  <c r="N693" i="7"/>
  <c r="N692" i="7"/>
  <c r="N691" i="7"/>
  <c r="N688" i="7"/>
  <c r="N687" i="7"/>
  <c r="N684" i="7"/>
  <c r="N681" i="7"/>
  <c r="N677" i="7"/>
  <c r="N676" i="7"/>
  <c r="N671" i="7"/>
  <c r="N670" i="7"/>
  <c r="N668" i="7"/>
  <c r="N665" i="7"/>
  <c r="N664" i="7"/>
  <c r="N661" i="7"/>
  <c r="N660" i="7"/>
  <c r="N656" i="7"/>
  <c r="N655" i="7"/>
  <c r="N654" i="7"/>
  <c r="N653" i="7"/>
  <c r="N652" i="7"/>
  <c r="N651" i="7"/>
  <c r="N647" i="7"/>
  <c r="N645" i="7"/>
  <c r="N643" i="7"/>
  <c r="N635" i="7"/>
  <c r="N634" i="7"/>
  <c r="N633" i="7"/>
  <c r="N632" i="7"/>
  <c r="N627" i="7"/>
  <c r="N624" i="7"/>
  <c r="N623" i="7"/>
  <c r="N622" i="7"/>
  <c r="N615" i="7"/>
  <c r="N614" i="7"/>
  <c r="N611" i="7"/>
  <c r="N610" i="7"/>
  <c r="N609" i="7"/>
  <c r="N608" i="7"/>
  <c r="N603" i="7"/>
  <c r="N601" i="7"/>
  <c r="N595" i="7"/>
  <c r="N594" i="7"/>
  <c r="N591" i="7"/>
  <c r="N590" i="7"/>
  <c r="N587" i="7"/>
  <c r="N586" i="7"/>
  <c r="N583" i="7"/>
  <c r="N582" i="7"/>
  <c r="N579" i="7"/>
  <c r="N575" i="7"/>
  <c r="N571" i="7"/>
  <c r="N570" i="7"/>
  <c r="N567" i="7"/>
  <c r="N566" i="7"/>
  <c r="N564" i="7"/>
  <c r="N558" i="7"/>
  <c r="N557" i="7"/>
  <c r="N555" i="7"/>
  <c r="N553" i="7"/>
  <c r="N552" i="7"/>
  <c r="N551" i="7"/>
  <c r="N548" i="7"/>
  <c r="N546" i="7"/>
  <c r="N545" i="7"/>
  <c r="N541" i="7"/>
  <c r="N538" i="7"/>
  <c r="N536" i="7"/>
  <c r="N535" i="7"/>
  <c r="N533" i="7"/>
  <c r="N532" i="7"/>
  <c r="N530" i="7"/>
  <c r="N529" i="7"/>
  <c r="N527" i="7"/>
  <c r="N526" i="7"/>
  <c r="N525" i="7"/>
  <c r="N520" i="7"/>
  <c r="N512" i="7"/>
  <c r="N510" i="7"/>
  <c r="N507" i="7"/>
  <c r="N506" i="7"/>
  <c r="N504" i="7"/>
  <c r="N502" i="7"/>
  <c r="N497" i="7"/>
  <c r="N495" i="7"/>
  <c r="N491" i="7"/>
  <c r="N489" i="7"/>
  <c r="N488" i="7"/>
  <c r="N486" i="7"/>
  <c r="N485" i="7"/>
  <c r="N474" i="7"/>
  <c r="N473" i="7"/>
  <c r="N468" i="7"/>
  <c r="N467" i="7"/>
  <c r="N459" i="7"/>
  <c r="N450" i="7"/>
  <c r="N448" i="7"/>
  <c r="N447" i="7"/>
  <c r="N445" i="7"/>
  <c r="N442" i="7"/>
  <c r="N440" i="7"/>
  <c r="N439" i="7"/>
  <c r="N438" i="7"/>
  <c r="N436" i="7"/>
  <c r="N435" i="7"/>
  <c r="N434" i="7"/>
  <c r="N433" i="7"/>
  <c r="N431" i="7"/>
  <c r="N428" i="7"/>
  <c r="N427" i="7"/>
  <c r="N426" i="7"/>
  <c r="N424" i="7"/>
  <c r="N421" i="7"/>
  <c r="N420" i="7"/>
  <c r="N415" i="7"/>
  <c r="N413" i="7"/>
  <c r="N407" i="7"/>
  <c r="N404" i="7"/>
  <c r="N403" i="7"/>
  <c r="N401" i="7"/>
  <c r="N399" i="7"/>
  <c r="N397" i="7"/>
  <c r="N394" i="7"/>
  <c r="N384" i="7"/>
  <c r="N375" i="7"/>
  <c r="N371" i="7"/>
  <c r="N369" i="7"/>
  <c r="N367" i="7"/>
  <c r="N365" i="7"/>
  <c r="N364" i="7"/>
  <c r="N363" i="7"/>
  <c r="N356" i="7"/>
  <c r="N355" i="7"/>
  <c r="N353" i="7"/>
  <c r="N351" i="7"/>
  <c r="N344" i="7"/>
  <c r="N343" i="7"/>
  <c r="N340" i="7"/>
  <c r="N339" i="7"/>
  <c r="N338" i="7"/>
  <c r="N337" i="7"/>
  <c r="N336" i="7"/>
  <c r="N332" i="7"/>
  <c r="N331" i="7"/>
  <c r="N329" i="7"/>
  <c r="N327" i="7"/>
  <c r="N319" i="7"/>
  <c r="N315" i="7"/>
  <c r="N313" i="7"/>
  <c r="N312" i="7"/>
  <c r="N309" i="7"/>
  <c r="N306" i="7"/>
  <c r="N295" i="7"/>
  <c r="N293" i="7"/>
  <c r="N290" i="7"/>
  <c r="N285" i="7"/>
  <c r="N281" i="7"/>
  <c r="N277" i="7"/>
  <c r="N276" i="7"/>
  <c r="N273" i="7"/>
  <c r="N271" i="7"/>
  <c r="N267" i="7"/>
  <c r="N265" i="7"/>
  <c r="N264" i="7"/>
  <c r="N258" i="7"/>
  <c r="N257" i="7"/>
  <c r="N253" i="7"/>
  <c r="N250" i="7"/>
  <c r="N247" i="7"/>
  <c r="N244" i="7"/>
  <c r="N243" i="7"/>
  <c r="N242" i="7"/>
  <c r="N237" i="7"/>
  <c r="N236" i="7"/>
  <c r="N235" i="7"/>
  <c r="N234" i="7"/>
  <c r="N230" i="7"/>
  <c r="N229" i="7"/>
  <c r="N226" i="7"/>
  <c r="N224" i="7"/>
  <c r="N222" i="7"/>
  <c r="N221" i="7"/>
  <c r="N219" i="7"/>
  <c r="N218" i="7"/>
  <c r="N214" i="7"/>
  <c r="N213" i="7"/>
  <c r="N212" i="7"/>
  <c r="N206" i="7"/>
  <c r="N200" i="7"/>
  <c r="N199" i="7"/>
  <c r="N198" i="7"/>
  <c r="N197" i="7"/>
  <c r="N196" i="7"/>
  <c r="N194" i="7"/>
  <c r="N193" i="7"/>
  <c r="N189" i="7"/>
  <c r="N187" i="7"/>
  <c r="N186" i="7"/>
  <c r="N185" i="7"/>
  <c r="N184" i="7"/>
  <c r="N182" i="7"/>
  <c r="N181" i="7"/>
  <c r="N178" i="7"/>
  <c r="N172" i="7"/>
  <c r="N171" i="7"/>
  <c r="N167" i="7"/>
  <c r="N166" i="7"/>
  <c r="N160" i="7"/>
  <c r="N158" i="7"/>
  <c r="N156" i="7"/>
  <c r="N155" i="7"/>
  <c r="N147" i="7"/>
  <c r="N146" i="7"/>
  <c r="N135" i="7"/>
  <c r="N126" i="7"/>
  <c r="N125" i="7"/>
  <c r="N124" i="7"/>
  <c r="N123" i="7"/>
  <c r="N121" i="7"/>
  <c r="N119" i="7"/>
  <c r="N117" i="7"/>
  <c r="N113" i="7"/>
  <c r="N110" i="7"/>
  <c r="N105" i="7"/>
  <c r="N104" i="7"/>
  <c r="N102" i="7"/>
  <c r="N97" i="7"/>
  <c r="N94" i="7"/>
  <c r="N91" i="7"/>
  <c r="N90" i="7"/>
  <c r="N88" i="7"/>
  <c r="N87" i="7"/>
  <c r="N85" i="7"/>
  <c r="N84" i="7"/>
  <c r="N80" i="7"/>
  <c r="N78" i="7"/>
  <c r="N76" i="7"/>
  <c r="N75" i="7"/>
  <c r="N74" i="7"/>
  <c r="N73" i="7"/>
  <c r="N68" i="7"/>
  <c r="N66" i="7"/>
  <c r="N61" i="7"/>
  <c r="N59" i="7"/>
  <c r="N58" i="7"/>
  <c r="N55" i="7"/>
  <c r="N49" i="7"/>
  <c r="N48" i="7"/>
  <c r="N43" i="7"/>
  <c r="N42" i="7"/>
  <c r="N40" i="7"/>
  <c r="N38" i="7"/>
  <c r="N37" i="7"/>
  <c r="N32" i="7"/>
  <c r="N31" i="7"/>
  <c r="N25" i="7"/>
  <c r="N24" i="7"/>
  <c r="N21" i="7"/>
  <c r="N19" i="7"/>
  <c r="N18" i="7"/>
  <c r="N14" i="7"/>
  <c r="N10" i="7"/>
  <c r="N7" i="7"/>
  <c r="N769" i="7"/>
  <c r="N768" i="7"/>
  <c r="N766" i="7"/>
  <c r="N761" i="7"/>
  <c r="N759" i="7"/>
  <c r="N757" i="7"/>
  <c r="N750" i="7"/>
  <c r="N738" i="7"/>
  <c r="N736" i="7"/>
  <c r="N735" i="7"/>
  <c r="N729" i="7"/>
  <c r="N725" i="7"/>
  <c r="N723" i="7"/>
  <c r="N706" i="7"/>
  <c r="N696" i="7"/>
  <c r="N685" i="7"/>
  <c r="N678" i="7"/>
  <c r="N675" i="7"/>
  <c r="N659" i="7"/>
  <c r="N648" i="7"/>
  <c r="N638" i="7"/>
  <c r="N637" i="7"/>
  <c r="N631" i="7"/>
  <c r="N625" i="7"/>
  <c r="N620" i="7"/>
  <c r="N618" i="7"/>
  <c r="N602" i="7"/>
  <c r="N597" i="7"/>
  <c r="N578" i="7"/>
  <c r="N572" i="7"/>
  <c r="N568" i="7"/>
  <c r="N563" i="7"/>
  <c r="N559" i="7"/>
  <c r="N554" i="7"/>
  <c r="N531" i="7"/>
  <c r="N528" i="7"/>
  <c r="N522" i="7"/>
  <c r="N521" i="7"/>
  <c r="N518" i="7"/>
  <c r="N514" i="7"/>
  <c r="N503" i="7"/>
  <c r="N501" i="7"/>
  <c r="N496" i="7"/>
  <c r="N484" i="7"/>
  <c r="N481" i="7"/>
  <c r="N475" i="7"/>
  <c r="N471" i="7"/>
  <c r="N469" i="7"/>
  <c r="N465" i="7"/>
  <c r="N460" i="7"/>
  <c r="N455" i="7"/>
  <c r="N451" i="7"/>
  <c r="N418" i="7"/>
  <c r="N412" i="7"/>
  <c r="N411" i="7"/>
  <c r="N409" i="7"/>
  <c r="N400" i="7"/>
  <c r="N396" i="7"/>
  <c r="N390" i="7"/>
  <c r="N380" i="7"/>
  <c r="N360" i="7"/>
  <c r="N357" i="7"/>
  <c r="N349" i="7"/>
  <c r="N347" i="7"/>
  <c r="N333" i="7"/>
  <c r="N318" i="7"/>
  <c r="N303" i="7"/>
  <c r="N301" i="7"/>
  <c r="N296" i="7"/>
  <c r="N287" i="7"/>
  <c r="N286" i="7"/>
  <c r="N280" i="7"/>
  <c r="N279" i="7"/>
  <c r="N260" i="7"/>
  <c r="N251" i="7"/>
  <c r="N249" i="7"/>
  <c r="N245" i="7"/>
  <c r="N232" i="7"/>
  <c r="N216" i="7"/>
  <c r="N215" i="7"/>
  <c r="N210" i="7"/>
  <c r="N204" i="7"/>
  <c r="N202" i="7"/>
  <c r="N170" i="7"/>
  <c r="N164" i="7"/>
  <c r="N161" i="7"/>
  <c r="N154" i="7"/>
  <c r="N150" i="7"/>
  <c r="N149" i="7"/>
  <c r="N103" i="7"/>
  <c r="N62" i="7"/>
  <c r="N52" i="7"/>
  <c r="N50" i="7"/>
  <c r="N47" i="7"/>
  <c r="N46" i="7"/>
  <c r="N45" i="7"/>
  <c r="N36" i="7"/>
  <c r="N33" i="7"/>
  <c r="N30" i="7"/>
  <c r="N29" i="7"/>
  <c r="N28" i="7"/>
  <c r="N27" i="7"/>
  <c r="N9" i="7"/>
  <c r="N6" i="7"/>
  <c r="M770" i="7"/>
  <c r="M767" i="7"/>
  <c r="M765" i="7"/>
  <c r="M762" i="7"/>
  <c r="M760" i="7"/>
  <c r="M756" i="7"/>
  <c r="M753" i="7"/>
  <c r="M751" i="7"/>
  <c r="M748" i="7"/>
  <c r="M746" i="7"/>
  <c r="M745" i="7"/>
  <c r="M742" i="7"/>
  <c r="M741" i="7"/>
  <c r="M734" i="7"/>
  <c r="M733" i="7"/>
  <c r="M728" i="7"/>
  <c r="M726" i="7"/>
  <c r="M722" i="7"/>
  <c r="M721" i="7"/>
  <c r="M720" i="7"/>
  <c r="M713" i="7"/>
  <c r="M712" i="7"/>
  <c r="M710" i="7"/>
  <c r="M709" i="7"/>
  <c r="M708" i="7"/>
  <c r="M707" i="7"/>
  <c r="M705" i="7"/>
  <c r="M702" i="7"/>
  <c r="M700" i="7"/>
  <c r="M697" i="7"/>
  <c r="M695" i="7"/>
  <c r="M693" i="7"/>
  <c r="M692" i="7"/>
  <c r="M691" i="7"/>
  <c r="M688" i="7"/>
  <c r="M687" i="7"/>
  <c r="M684" i="7"/>
  <c r="M681" i="7"/>
  <c r="M677" i="7"/>
  <c r="M676" i="7"/>
  <c r="M671" i="7"/>
  <c r="M670" i="7"/>
  <c r="M668" i="7"/>
  <c r="M665" i="7"/>
  <c r="M664" i="7"/>
  <c r="M661" i="7"/>
  <c r="M660" i="7"/>
  <c r="M656" i="7"/>
  <c r="M655" i="7"/>
  <c r="M654" i="7"/>
  <c r="M653" i="7"/>
  <c r="M652" i="7"/>
  <c r="M651" i="7"/>
  <c r="M647" i="7"/>
  <c r="M645" i="7"/>
  <c r="M643" i="7"/>
  <c r="M635" i="7"/>
  <c r="M634" i="7"/>
  <c r="M633" i="7"/>
  <c r="M632" i="7"/>
  <c r="M627" i="7"/>
  <c r="M624" i="7"/>
  <c r="M623" i="7"/>
  <c r="M622" i="7"/>
  <c r="M615" i="7"/>
  <c r="M614" i="7"/>
  <c r="M611" i="7"/>
  <c r="M610" i="7"/>
  <c r="M609" i="7"/>
  <c r="M608" i="7"/>
  <c r="M603" i="7"/>
  <c r="M601" i="7"/>
  <c r="M595" i="7"/>
  <c r="M594" i="7"/>
  <c r="M591" i="7"/>
  <c r="M590" i="7"/>
  <c r="M587" i="7"/>
  <c r="M586" i="7"/>
  <c r="M583" i="7"/>
  <c r="M582" i="7"/>
  <c r="M579" i="7"/>
  <c r="M575" i="7"/>
  <c r="M571" i="7"/>
  <c r="M570" i="7"/>
  <c r="M567" i="7"/>
  <c r="M566" i="7"/>
  <c r="M564" i="7"/>
  <c r="M558" i="7"/>
  <c r="M557" i="7"/>
  <c r="M555" i="7"/>
  <c r="M553" i="7"/>
  <c r="M552" i="7"/>
  <c r="M551" i="7"/>
  <c r="M548" i="7"/>
  <c r="M546" i="7"/>
  <c r="M545" i="7"/>
  <c r="M541" i="7"/>
  <c r="M538" i="7"/>
  <c r="M536" i="7"/>
  <c r="M535" i="7"/>
  <c r="M533" i="7"/>
  <c r="M532" i="7"/>
  <c r="M530" i="7"/>
  <c r="M529" i="7"/>
  <c r="M527" i="7"/>
  <c r="M526" i="7"/>
  <c r="M525" i="7"/>
  <c r="M520" i="7"/>
  <c r="M512" i="7"/>
  <c r="M510" i="7"/>
  <c r="M507" i="7"/>
  <c r="M506" i="7"/>
  <c r="M504" i="7"/>
  <c r="M502" i="7"/>
  <c r="M497" i="7"/>
  <c r="M495" i="7"/>
  <c r="M491" i="7"/>
  <c r="M489" i="7"/>
  <c r="M488" i="7"/>
  <c r="M486" i="7"/>
  <c r="M485" i="7"/>
  <c r="M474" i="7"/>
  <c r="M473" i="7"/>
  <c r="M468" i="7"/>
  <c r="M467" i="7"/>
  <c r="M459" i="7"/>
  <c r="M450" i="7"/>
  <c r="M448" i="7"/>
  <c r="M447" i="7"/>
  <c r="M445" i="7"/>
  <c r="M442" i="7"/>
  <c r="M440" i="7"/>
  <c r="M439" i="7"/>
  <c r="M438" i="7"/>
  <c r="M436" i="7"/>
  <c r="M435" i="7"/>
  <c r="M434" i="7"/>
  <c r="M433" i="7"/>
  <c r="M431" i="7"/>
  <c r="M428" i="7"/>
  <c r="M427" i="7"/>
  <c r="M426" i="7"/>
  <c r="M424" i="7"/>
  <c r="M421" i="7"/>
  <c r="M420" i="7"/>
  <c r="M415" i="7"/>
  <c r="M413" i="7"/>
  <c r="M407" i="7"/>
  <c r="M404" i="7"/>
  <c r="M403" i="7"/>
  <c r="M401" i="7"/>
  <c r="M399" i="7"/>
  <c r="M397" i="7"/>
  <c r="M394" i="7"/>
  <c r="M384" i="7"/>
  <c r="M375" i="7"/>
  <c r="M371" i="7"/>
  <c r="M369" i="7"/>
  <c r="M367" i="7"/>
  <c r="M365" i="7"/>
  <c r="M364" i="7"/>
  <c r="M363" i="7"/>
  <c r="M356" i="7"/>
  <c r="M355" i="7"/>
  <c r="M353" i="7"/>
  <c r="M351" i="7"/>
  <c r="M344" i="7"/>
  <c r="M343" i="7"/>
  <c r="M340" i="7"/>
  <c r="M339" i="7"/>
  <c r="M338" i="7"/>
  <c r="M337" i="7"/>
  <c r="M336" i="7"/>
  <c r="M332" i="7"/>
  <c r="M331" i="7"/>
  <c r="M329" i="7"/>
  <c r="M327" i="7"/>
  <c r="M319" i="7"/>
  <c r="M315" i="7"/>
  <c r="M313" i="7"/>
  <c r="M312" i="7"/>
  <c r="M309" i="7"/>
  <c r="M306" i="7"/>
  <c r="M295" i="7"/>
  <c r="M293" i="7"/>
  <c r="M290" i="7"/>
  <c r="M285" i="7"/>
  <c r="M281" i="7"/>
  <c r="M277" i="7"/>
  <c r="M276" i="7"/>
  <c r="M273" i="7"/>
  <c r="M271" i="7"/>
  <c r="M267" i="7"/>
  <c r="M265" i="7"/>
  <c r="M264" i="7"/>
  <c r="M258" i="7"/>
  <c r="M257" i="7"/>
  <c r="M253" i="7"/>
  <c r="M250" i="7"/>
  <c r="M247" i="7"/>
  <c r="M244" i="7"/>
  <c r="M243" i="7"/>
  <c r="M242" i="7"/>
  <c r="M237" i="7"/>
  <c r="M236" i="7"/>
  <c r="M235" i="7"/>
  <c r="M234" i="7"/>
  <c r="M230" i="7"/>
  <c r="M229" i="7"/>
  <c r="M226" i="7"/>
  <c r="M224" i="7"/>
  <c r="M222" i="7"/>
  <c r="M221" i="7"/>
  <c r="M219" i="7"/>
  <c r="M218" i="7"/>
  <c r="M214" i="7"/>
  <c r="M213" i="7"/>
  <c r="M212" i="7"/>
  <c r="M206" i="7"/>
  <c r="M200" i="7"/>
  <c r="M199" i="7"/>
  <c r="M198" i="7"/>
  <c r="M197" i="7"/>
  <c r="M196" i="7"/>
  <c r="M194" i="7"/>
  <c r="M193" i="7"/>
  <c r="M189" i="7"/>
  <c r="M187" i="7"/>
  <c r="M186" i="7"/>
  <c r="M185" i="7"/>
  <c r="M184" i="7"/>
  <c r="M182" i="7"/>
  <c r="M181" i="7"/>
  <c r="M178" i="7"/>
  <c r="M172" i="7"/>
  <c r="M171" i="7"/>
  <c r="M167" i="7"/>
  <c r="M166" i="7"/>
  <c r="M160" i="7"/>
  <c r="M158" i="7"/>
  <c r="M156" i="7"/>
  <c r="M155" i="7"/>
  <c r="M147" i="7"/>
  <c r="M146" i="7"/>
  <c r="M135" i="7"/>
  <c r="M126" i="7"/>
  <c r="M125" i="7"/>
  <c r="M124" i="7"/>
  <c r="M123" i="7"/>
  <c r="M121" i="7"/>
  <c r="M119" i="7"/>
  <c r="M117" i="7"/>
  <c r="M113" i="7"/>
  <c r="M110" i="7"/>
  <c r="M105" i="7"/>
  <c r="M104" i="7"/>
  <c r="M102" i="7"/>
  <c r="M97" i="7"/>
  <c r="M94" i="7"/>
  <c r="M91" i="7"/>
  <c r="M90" i="7"/>
  <c r="M88" i="7"/>
  <c r="M87" i="7"/>
  <c r="M85" i="7"/>
  <c r="M84" i="7"/>
  <c r="M80" i="7"/>
  <c r="M78" i="7"/>
  <c r="M76" i="7"/>
  <c r="M75" i="7"/>
  <c r="M74" i="7"/>
  <c r="M73" i="7"/>
  <c r="M68" i="7"/>
  <c r="M66" i="7"/>
  <c r="M61" i="7"/>
  <c r="M59" i="7"/>
  <c r="M58" i="7"/>
  <c r="M55" i="7"/>
  <c r="M49" i="7"/>
  <c r="M48" i="7"/>
  <c r="M43" i="7"/>
  <c r="M42" i="7"/>
  <c r="M40" i="7"/>
  <c r="M38" i="7"/>
  <c r="M37" i="7"/>
  <c r="M32" i="7"/>
  <c r="M31" i="7"/>
  <c r="M25" i="7"/>
  <c r="M24" i="7"/>
  <c r="M21" i="7"/>
  <c r="M19" i="7"/>
  <c r="M18" i="7"/>
  <c r="M14" i="7"/>
  <c r="M10" i="7"/>
  <c r="M7" i="7"/>
  <c r="M769" i="7"/>
  <c r="M768" i="7"/>
  <c r="M766" i="7"/>
  <c r="M761" i="7"/>
  <c r="M759" i="7"/>
  <c r="M757" i="7"/>
  <c r="M750" i="7"/>
  <c r="M738" i="7"/>
  <c r="M736" i="7"/>
  <c r="M735" i="7"/>
  <c r="M729" i="7"/>
  <c r="M725" i="7"/>
  <c r="M723" i="7"/>
  <c r="M706" i="7"/>
  <c r="M696" i="7"/>
  <c r="M685" i="7"/>
  <c r="M678" i="7"/>
  <c r="M675" i="7"/>
  <c r="M659" i="7"/>
  <c r="M648" i="7"/>
  <c r="M638" i="7"/>
  <c r="M637" i="7"/>
  <c r="M631" i="7"/>
  <c r="M625" i="7"/>
  <c r="M620" i="7"/>
  <c r="M618" i="7"/>
  <c r="M602" i="7"/>
  <c r="M597" i="7"/>
  <c r="M578" i="7"/>
  <c r="M572" i="7"/>
  <c r="M568" i="7"/>
  <c r="M563" i="7"/>
  <c r="M559" i="7"/>
  <c r="M554" i="7"/>
  <c r="M531" i="7"/>
  <c r="M528" i="7"/>
  <c r="M522" i="7"/>
  <c r="M521" i="7"/>
  <c r="M518" i="7"/>
  <c r="M514" i="7"/>
  <c r="M503" i="7"/>
  <c r="M501" i="7"/>
  <c r="M496" i="7"/>
  <c r="M484" i="7"/>
  <c r="M481" i="7"/>
  <c r="M475" i="7"/>
  <c r="M471" i="7"/>
  <c r="M469" i="7"/>
  <c r="M465" i="7"/>
  <c r="M460" i="7"/>
  <c r="M455" i="7"/>
  <c r="M451" i="7"/>
  <c r="M418" i="7"/>
  <c r="M412" i="7"/>
  <c r="M411" i="7"/>
  <c r="M409" i="7"/>
  <c r="M400" i="7"/>
  <c r="M396" i="7"/>
  <c r="M390" i="7"/>
  <c r="M380" i="7"/>
  <c r="M360" i="7"/>
  <c r="M357" i="7"/>
  <c r="M349" i="7"/>
  <c r="M347" i="7"/>
  <c r="M333" i="7"/>
  <c r="M318" i="7"/>
  <c r="M303" i="7"/>
  <c r="M301" i="7"/>
  <c r="M296" i="7"/>
  <c r="M287" i="7"/>
  <c r="M286" i="7"/>
  <c r="M280" i="7"/>
  <c r="M279" i="7"/>
  <c r="M260" i="7"/>
  <c r="M251" i="7"/>
  <c r="M249" i="7"/>
  <c r="M245" i="7"/>
  <c r="M232" i="7"/>
  <c r="M216" i="7"/>
  <c r="M215" i="7"/>
  <c r="M210" i="7"/>
  <c r="M204" i="7"/>
  <c r="M202" i="7"/>
  <c r="M170" i="7"/>
  <c r="M164" i="7"/>
  <c r="M161" i="7"/>
  <c r="M154" i="7"/>
  <c r="M150" i="7"/>
  <c r="M149" i="7"/>
  <c r="M103" i="7"/>
  <c r="M62" i="7"/>
  <c r="M52" i="7"/>
  <c r="M50" i="7"/>
  <c r="M47" i="7"/>
  <c r="M46" i="7"/>
  <c r="M45" i="7"/>
  <c r="M36" i="7"/>
  <c r="M33" i="7"/>
  <c r="M30" i="7"/>
  <c r="M29" i="7"/>
  <c r="M28" i="7"/>
  <c r="M27" i="7"/>
  <c r="M9" i="7"/>
  <c r="M6" i="7"/>
  <c r="M754" i="7"/>
  <c r="M752" i="7"/>
  <c r="M749" i="7"/>
  <c r="M724" i="7"/>
  <c r="M718" i="7"/>
  <c r="M711" i="7"/>
  <c r="M694" i="7"/>
  <c r="M683" i="7"/>
  <c r="M680" i="7"/>
  <c r="M649" i="7"/>
  <c r="M641" i="7"/>
  <c r="M636" i="7"/>
  <c r="M629" i="7"/>
  <c r="M628" i="7"/>
  <c r="M626" i="7"/>
  <c r="M621" i="7"/>
  <c r="M585" i="7"/>
  <c r="M574" i="7"/>
  <c r="M573" i="7"/>
  <c r="M561" i="7"/>
  <c r="M556" i="7"/>
  <c r="M549" i="7"/>
  <c r="M540" i="7"/>
  <c r="M524" i="7"/>
  <c r="M517" i="7"/>
  <c r="M516" i="7"/>
  <c r="M505" i="7"/>
  <c r="M483" i="7"/>
  <c r="M443" i="7"/>
  <c r="M425" i="7"/>
  <c r="M389" i="7"/>
  <c r="M388" i="7"/>
  <c r="M386" i="7"/>
  <c r="M366" i="7"/>
  <c r="M346" i="7"/>
  <c r="M345" i="7"/>
  <c r="M335" i="7"/>
  <c r="M322" i="7"/>
  <c r="M317" i="7"/>
  <c r="M307" i="7"/>
  <c r="M292" i="7"/>
  <c r="M269" i="7"/>
  <c r="M255" i="7"/>
  <c r="M246" i="7"/>
  <c r="M233" i="7"/>
  <c r="M228" i="7"/>
  <c r="M205" i="7"/>
  <c r="M190" i="7"/>
  <c r="M174" i="7"/>
  <c r="M151" i="7"/>
  <c r="M148" i="7"/>
  <c r="M144" i="7"/>
  <c r="M138" i="7"/>
  <c r="M127" i="7"/>
  <c r="M115" i="7"/>
  <c r="M107" i="7"/>
  <c r="M96" i="7"/>
  <c r="M79" i="7"/>
  <c r="M70" i="7"/>
  <c r="M65" i="7"/>
  <c r="M57" i="7"/>
  <c r="M56" i="7"/>
  <c r="M3" i="7"/>
  <c r="M2" i="7"/>
  <c r="L770" i="7"/>
  <c r="L767" i="7"/>
  <c r="L765" i="7"/>
  <c r="L762" i="7"/>
  <c r="L760" i="7"/>
  <c r="L756" i="7"/>
  <c r="L753" i="7"/>
  <c r="L751" i="7"/>
  <c r="L748" i="7"/>
  <c r="L746" i="7"/>
  <c r="L745" i="7"/>
  <c r="L742" i="7"/>
  <c r="L741" i="7"/>
  <c r="L734" i="7"/>
  <c r="L733" i="7"/>
  <c r="L728" i="7"/>
  <c r="L726" i="7"/>
  <c r="L722" i="7"/>
  <c r="L721" i="7"/>
  <c r="L720" i="7"/>
  <c r="L713" i="7"/>
  <c r="L712" i="7"/>
  <c r="L710" i="7"/>
  <c r="L709" i="7"/>
  <c r="L708" i="7"/>
  <c r="L707" i="7"/>
  <c r="L705" i="7"/>
  <c r="L702" i="7"/>
  <c r="L700" i="7"/>
  <c r="L697" i="7"/>
  <c r="L695" i="7"/>
  <c r="L693" i="7"/>
  <c r="L692" i="7"/>
  <c r="L691" i="7"/>
  <c r="L688" i="7"/>
  <c r="L687" i="7"/>
  <c r="L684" i="7"/>
  <c r="L681" i="7"/>
  <c r="L677" i="7"/>
  <c r="L676" i="7"/>
  <c r="L671" i="7"/>
  <c r="L670" i="7"/>
  <c r="L668" i="7"/>
  <c r="L665" i="7"/>
  <c r="L664" i="7"/>
  <c r="L661" i="7"/>
  <c r="L660" i="7"/>
  <c r="L656" i="7"/>
  <c r="L655" i="7"/>
  <c r="L654" i="7"/>
  <c r="L653" i="7"/>
  <c r="L652" i="7"/>
  <c r="L651" i="7"/>
  <c r="L647" i="7"/>
  <c r="L645" i="7"/>
  <c r="L643" i="7"/>
  <c r="L635" i="7"/>
  <c r="L634" i="7"/>
  <c r="L633" i="7"/>
  <c r="L632" i="7"/>
  <c r="L627" i="7"/>
  <c r="L624" i="7"/>
  <c r="L623" i="7"/>
  <c r="L622" i="7"/>
  <c r="L615" i="7"/>
  <c r="L614" i="7"/>
  <c r="L611" i="7"/>
  <c r="L610" i="7"/>
  <c r="L609" i="7"/>
  <c r="L608" i="7"/>
  <c r="L603" i="7"/>
  <c r="L601" i="7"/>
  <c r="L595" i="7"/>
  <c r="L594" i="7"/>
  <c r="L591" i="7"/>
  <c r="L590" i="7"/>
  <c r="L587" i="7"/>
  <c r="L586" i="7"/>
  <c r="L583" i="7"/>
  <c r="L582" i="7"/>
  <c r="L579" i="7"/>
  <c r="L575" i="7"/>
  <c r="L571" i="7"/>
  <c r="L570" i="7"/>
  <c r="L567" i="7"/>
  <c r="L566" i="7"/>
  <c r="L564" i="7"/>
  <c r="L558" i="7"/>
  <c r="L557" i="7"/>
  <c r="L555" i="7"/>
  <c r="L553" i="7"/>
  <c r="L552" i="7"/>
  <c r="L551" i="7"/>
  <c r="L548" i="7"/>
  <c r="L546" i="7"/>
  <c r="L545" i="7"/>
  <c r="L541" i="7"/>
  <c r="L538" i="7"/>
  <c r="L536" i="7"/>
  <c r="L535" i="7"/>
  <c r="L533" i="7"/>
  <c r="L532" i="7"/>
  <c r="L530" i="7"/>
  <c r="L529" i="7"/>
  <c r="L527" i="7"/>
  <c r="L526" i="7"/>
  <c r="L525" i="7"/>
  <c r="L520" i="7"/>
  <c r="L512" i="7"/>
  <c r="L510" i="7"/>
  <c r="L507" i="7"/>
  <c r="L506" i="7"/>
  <c r="L504" i="7"/>
  <c r="L502" i="7"/>
  <c r="L497" i="7"/>
  <c r="L495" i="7"/>
  <c r="L491" i="7"/>
  <c r="L489" i="7"/>
  <c r="L488" i="7"/>
  <c r="L486" i="7"/>
  <c r="L485" i="7"/>
  <c r="L474" i="7"/>
  <c r="L473" i="7"/>
  <c r="L468" i="7"/>
  <c r="L467" i="7"/>
  <c r="L459" i="7"/>
  <c r="L450" i="7"/>
  <c r="L448" i="7"/>
  <c r="L447" i="7"/>
  <c r="L445" i="7"/>
  <c r="L442" i="7"/>
  <c r="L440" i="7"/>
  <c r="L439" i="7"/>
  <c r="L438" i="7"/>
  <c r="L436" i="7"/>
  <c r="L435" i="7"/>
  <c r="L434" i="7"/>
  <c r="L433" i="7"/>
  <c r="L431" i="7"/>
  <c r="L428" i="7"/>
  <c r="L427" i="7"/>
  <c r="L426" i="7"/>
  <c r="L424" i="7"/>
  <c r="L421" i="7"/>
  <c r="L420" i="7"/>
  <c r="L415" i="7"/>
  <c r="L413" i="7"/>
  <c r="L407" i="7"/>
  <c r="L404" i="7"/>
  <c r="L403" i="7"/>
  <c r="L401" i="7"/>
  <c r="L399" i="7"/>
  <c r="L397" i="7"/>
  <c r="L394" i="7"/>
  <c r="L384" i="7"/>
  <c r="L375" i="7"/>
  <c r="L371" i="7"/>
  <c r="L369" i="7"/>
  <c r="L367" i="7"/>
  <c r="L365" i="7"/>
  <c r="L364" i="7"/>
  <c r="L363" i="7"/>
  <c r="L356" i="7"/>
  <c r="L355" i="7"/>
  <c r="L353" i="7"/>
  <c r="L351" i="7"/>
  <c r="L344" i="7"/>
  <c r="L343" i="7"/>
  <c r="L340" i="7"/>
  <c r="L339" i="7"/>
  <c r="L338" i="7"/>
  <c r="L337" i="7"/>
  <c r="L336" i="7"/>
  <c r="L332" i="7"/>
  <c r="L331" i="7"/>
  <c r="L329" i="7"/>
  <c r="L327" i="7"/>
  <c r="L319" i="7"/>
  <c r="L315" i="7"/>
  <c r="L313" i="7"/>
  <c r="L312" i="7"/>
  <c r="L309" i="7"/>
  <c r="L306" i="7"/>
  <c r="L295" i="7"/>
  <c r="L293" i="7"/>
  <c r="L290" i="7"/>
  <c r="L285" i="7"/>
  <c r="L281" i="7"/>
  <c r="L277" i="7"/>
  <c r="L276" i="7"/>
  <c r="L273" i="7"/>
  <c r="L271" i="7"/>
  <c r="L267" i="7"/>
  <c r="L265" i="7"/>
  <c r="L264" i="7"/>
  <c r="L258" i="7"/>
  <c r="L257" i="7"/>
  <c r="L253" i="7"/>
  <c r="L250" i="7"/>
  <c r="L247" i="7"/>
  <c r="L244" i="7"/>
  <c r="L243" i="7"/>
  <c r="L242" i="7"/>
  <c r="L237" i="7"/>
  <c r="L236" i="7"/>
  <c r="L235" i="7"/>
  <c r="L234" i="7"/>
  <c r="L230" i="7"/>
  <c r="L229" i="7"/>
  <c r="L226" i="7"/>
  <c r="L224" i="7"/>
  <c r="L222" i="7"/>
  <c r="L221" i="7"/>
  <c r="L219" i="7"/>
  <c r="L218" i="7"/>
  <c r="L214" i="7"/>
  <c r="L213" i="7"/>
  <c r="L212" i="7"/>
  <c r="L206" i="7"/>
  <c r="L200" i="7"/>
  <c r="L199" i="7"/>
  <c r="L198" i="7"/>
  <c r="L197" i="7"/>
  <c r="L196" i="7"/>
  <c r="L194" i="7"/>
  <c r="L193" i="7"/>
  <c r="L189" i="7"/>
  <c r="L187" i="7"/>
  <c r="L186" i="7"/>
  <c r="L185" i="7"/>
  <c r="L184" i="7"/>
  <c r="L182" i="7"/>
  <c r="L181" i="7"/>
  <c r="L178" i="7"/>
  <c r="L172" i="7"/>
  <c r="L171" i="7"/>
  <c r="L167" i="7"/>
  <c r="L166" i="7"/>
  <c r="L160" i="7"/>
  <c r="L158" i="7"/>
  <c r="L156" i="7"/>
  <c r="L155" i="7"/>
  <c r="L147" i="7"/>
  <c r="L146" i="7"/>
  <c r="L135" i="7"/>
  <c r="L126" i="7"/>
  <c r="L125" i="7"/>
  <c r="L124" i="7"/>
  <c r="L123" i="7"/>
  <c r="L121" i="7"/>
  <c r="L119" i="7"/>
  <c r="L117" i="7"/>
  <c r="L113" i="7"/>
  <c r="L110" i="7"/>
  <c r="L105" i="7"/>
  <c r="L104" i="7"/>
  <c r="L102" i="7"/>
  <c r="L97" i="7"/>
  <c r="L94" i="7"/>
  <c r="L91" i="7"/>
  <c r="L90" i="7"/>
  <c r="L88" i="7"/>
  <c r="L87" i="7"/>
  <c r="L85" i="7"/>
  <c r="L84" i="7"/>
  <c r="L80" i="7"/>
  <c r="L78" i="7"/>
  <c r="L76" i="7"/>
  <c r="L75" i="7"/>
  <c r="L74" i="7"/>
  <c r="L73" i="7"/>
  <c r="L68" i="7"/>
  <c r="L66" i="7"/>
  <c r="L61" i="7"/>
  <c r="L59" i="7"/>
  <c r="L58" i="7"/>
  <c r="L55" i="7"/>
  <c r="L49" i="7"/>
  <c r="L48" i="7"/>
  <c r="L43" i="7"/>
  <c r="L42" i="7"/>
  <c r="L40" i="7"/>
  <c r="L38" i="7"/>
  <c r="L37" i="7"/>
  <c r="L32" i="7"/>
  <c r="L31" i="7"/>
  <c r="L25" i="7"/>
  <c r="L24" i="7"/>
  <c r="L21" i="7"/>
  <c r="L19" i="7"/>
  <c r="L18" i="7"/>
  <c r="L14" i="7"/>
  <c r="L10" i="7"/>
  <c r="L7" i="7"/>
  <c r="L769" i="7"/>
  <c r="L768" i="7"/>
  <c r="L766" i="7"/>
  <c r="L761" i="7"/>
  <c r="L759" i="7"/>
  <c r="L757" i="7"/>
  <c r="L750" i="7"/>
  <c r="L738" i="7"/>
  <c r="L736" i="7"/>
  <c r="L735" i="7"/>
  <c r="L729" i="7"/>
  <c r="L725" i="7"/>
  <c r="L723" i="7"/>
  <c r="L706" i="7"/>
  <c r="L696" i="7"/>
  <c r="L685" i="7"/>
  <c r="L678" i="7"/>
  <c r="L675" i="7"/>
  <c r="L659" i="7"/>
  <c r="L648" i="7"/>
  <c r="L638" i="7"/>
  <c r="L637" i="7"/>
  <c r="L631" i="7"/>
  <c r="L625" i="7"/>
  <c r="L620" i="7"/>
  <c r="L618" i="7"/>
  <c r="L602" i="7"/>
  <c r="L597" i="7"/>
  <c r="L578" i="7"/>
  <c r="L572" i="7"/>
  <c r="L568" i="7"/>
  <c r="L563" i="7"/>
  <c r="L559" i="7"/>
  <c r="L554" i="7"/>
  <c r="L531" i="7"/>
  <c r="L528" i="7"/>
  <c r="L522" i="7"/>
  <c r="L521" i="7"/>
  <c r="L518" i="7"/>
  <c r="L514" i="7"/>
  <c r="L503" i="7"/>
  <c r="L501" i="7"/>
  <c r="L496" i="7"/>
  <c r="L484" i="7"/>
  <c r="L481" i="7"/>
  <c r="L475" i="7"/>
  <c r="L471" i="7"/>
  <c r="L469" i="7"/>
  <c r="L465" i="7"/>
  <c r="L460" i="7"/>
  <c r="L455" i="7"/>
  <c r="L451" i="7"/>
  <c r="L418" i="7"/>
  <c r="L412" i="7"/>
  <c r="L411" i="7"/>
  <c r="L409" i="7"/>
  <c r="L400" i="7"/>
  <c r="L396" i="7"/>
  <c r="L390" i="7"/>
  <c r="L380" i="7"/>
  <c r="L360" i="7"/>
  <c r="L357" i="7"/>
  <c r="L349" i="7"/>
  <c r="L347" i="7"/>
  <c r="L333" i="7"/>
  <c r="L318" i="7"/>
  <c r="L303" i="7"/>
  <c r="L301" i="7"/>
  <c r="L296" i="7"/>
  <c r="L287" i="7"/>
  <c r="L286" i="7"/>
  <c r="L280" i="7"/>
  <c r="L279" i="7"/>
  <c r="L260" i="7"/>
  <c r="L251" i="7"/>
  <c r="L249" i="7"/>
  <c r="L245" i="7"/>
  <c r="L232" i="7"/>
  <c r="L216" i="7"/>
  <c r="L215" i="7"/>
  <c r="L210" i="7"/>
  <c r="L204" i="7"/>
  <c r="L202" i="7"/>
  <c r="L170" i="7"/>
  <c r="L164" i="7"/>
  <c r="L161" i="7"/>
  <c r="L154" i="7"/>
  <c r="L150" i="7"/>
  <c r="L149" i="7"/>
  <c r="L103" i="7"/>
  <c r="L62" i="7"/>
  <c r="L52" i="7"/>
  <c r="L50" i="7"/>
  <c r="L47" i="7"/>
  <c r="L46" i="7"/>
  <c r="L45" i="7"/>
  <c r="L36" i="7"/>
  <c r="L33" i="7"/>
  <c r="L30" i="7"/>
  <c r="L29" i="7"/>
  <c r="L28" i="7"/>
  <c r="L27" i="7"/>
  <c r="L9" i="7"/>
  <c r="L6" i="7"/>
  <c r="L754" i="7"/>
  <c r="L752" i="7"/>
  <c r="L749" i="7"/>
  <c r="L724" i="7"/>
  <c r="L718" i="7"/>
  <c r="L711" i="7"/>
  <c r="L694" i="7"/>
  <c r="L683" i="7"/>
  <c r="L680" i="7"/>
  <c r="L649" i="7"/>
  <c r="L641" i="7"/>
  <c r="L636" i="7"/>
  <c r="L629" i="7"/>
  <c r="L628" i="7"/>
  <c r="L626" i="7"/>
  <c r="L621" i="7"/>
  <c r="L585" i="7"/>
  <c r="L574" i="7"/>
  <c r="L573" i="7"/>
  <c r="L561" i="7"/>
  <c r="L556" i="7"/>
  <c r="L549" i="7"/>
  <c r="L540" i="7"/>
  <c r="L524" i="7"/>
  <c r="L517" i="7"/>
  <c r="L516" i="7"/>
  <c r="L505" i="7"/>
  <c r="L483" i="7"/>
  <c r="L443" i="7"/>
  <c r="L425" i="7"/>
  <c r="L389" i="7"/>
  <c r="L388" i="7"/>
  <c r="L386" i="7"/>
  <c r="L366" i="7"/>
  <c r="L346" i="7"/>
  <c r="L345" i="7"/>
  <c r="L335" i="7"/>
  <c r="L322" i="7"/>
  <c r="L317" i="7"/>
  <c r="L307" i="7"/>
  <c r="L292" i="7"/>
  <c r="L269" i="7"/>
  <c r="L255" i="7"/>
  <c r="L246" i="7"/>
  <c r="L233" i="7"/>
  <c r="L228" i="7"/>
  <c r="L205" i="7"/>
  <c r="L190" i="7"/>
  <c r="L174" i="7"/>
  <c r="L151" i="7"/>
  <c r="L148" i="7"/>
  <c r="L144" i="7"/>
  <c r="L138" i="7"/>
  <c r="L127" i="7"/>
  <c r="L115" i="7"/>
  <c r="L107" i="7"/>
  <c r="L96" i="7"/>
  <c r="L79" i="7"/>
  <c r="L70" i="7"/>
  <c r="L65" i="7"/>
  <c r="L57" i="7"/>
  <c r="L56" i="7"/>
  <c r="L3" i="7"/>
  <c r="L2" i="7"/>
  <c r="L771" i="7"/>
  <c r="L758" i="7"/>
  <c r="L715" i="7"/>
  <c r="L640" i="7"/>
  <c r="L613" i="7"/>
  <c r="L605" i="7"/>
  <c r="L598" i="7"/>
  <c r="L576" i="7"/>
  <c r="L569" i="7"/>
  <c r="L565" i="7"/>
  <c r="L511" i="7"/>
  <c r="L492" i="7"/>
  <c r="L423" i="7"/>
  <c r="L402" i="7"/>
  <c r="L395" i="7"/>
  <c r="L393" i="7"/>
  <c r="L377" i="7"/>
  <c r="L373" i="7"/>
  <c r="L372" i="7"/>
  <c r="L359" i="7"/>
  <c r="L314" i="7"/>
  <c r="L289" i="7"/>
  <c r="L261" i="7"/>
  <c r="L225" i="7"/>
  <c r="L223" i="7"/>
  <c r="L209" i="7"/>
  <c r="L120" i="7"/>
  <c r="L112" i="7"/>
  <c r="L98" i="7"/>
  <c r="L77" i="7"/>
  <c r="L71" i="7"/>
  <c r="L54" i="7"/>
  <c r="L26" i="7"/>
  <c r="L4" i="7"/>
  <c r="K770" i="7"/>
  <c r="K767" i="7"/>
  <c r="K765" i="7"/>
  <c r="K762" i="7"/>
  <c r="K760" i="7"/>
  <c r="K756" i="7"/>
  <c r="K753" i="7"/>
  <c r="K751" i="7"/>
  <c r="K748" i="7"/>
  <c r="K746" i="7"/>
  <c r="K745" i="7"/>
  <c r="K742" i="7"/>
  <c r="K741" i="7"/>
  <c r="K734" i="7"/>
  <c r="K733" i="7"/>
  <c r="K728" i="7"/>
  <c r="K726" i="7"/>
  <c r="K722" i="7"/>
  <c r="K721" i="7"/>
  <c r="K720" i="7"/>
  <c r="K713" i="7"/>
  <c r="K712" i="7"/>
  <c r="K710" i="7"/>
  <c r="K709" i="7"/>
  <c r="K708" i="7"/>
  <c r="K707" i="7"/>
  <c r="K705" i="7"/>
  <c r="K702" i="7"/>
  <c r="K700" i="7"/>
  <c r="K697" i="7"/>
  <c r="K695" i="7"/>
  <c r="K693" i="7"/>
  <c r="K692" i="7"/>
  <c r="K691" i="7"/>
  <c r="K688" i="7"/>
  <c r="K687" i="7"/>
  <c r="K684" i="7"/>
  <c r="K681" i="7"/>
  <c r="K677" i="7"/>
  <c r="K676" i="7"/>
  <c r="K671" i="7"/>
  <c r="K670" i="7"/>
  <c r="K668" i="7"/>
  <c r="K665" i="7"/>
  <c r="K664" i="7"/>
  <c r="K661" i="7"/>
  <c r="K660" i="7"/>
  <c r="K656" i="7"/>
  <c r="K655" i="7"/>
  <c r="K654" i="7"/>
  <c r="K653" i="7"/>
  <c r="K652" i="7"/>
  <c r="K651" i="7"/>
  <c r="K647" i="7"/>
  <c r="K645" i="7"/>
  <c r="K643" i="7"/>
  <c r="K635" i="7"/>
  <c r="K634" i="7"/>
  <c r="K633" i="7"/>
  <c r="K632" i="7"/>
  <c r="K627" i="7"/>
  <c r="K624" i="7"/>
  <c r="K623" i="7"/>
  <c r="K622" i="7"/>
  <c r="K615" i="7"/>
  <c r="K614" i="7"/>
  <c r="K611" i="7"/>
  <c r="K610" i="7"/>
  <c r="K609" i="7"/>
  <c r="K608" i="7"/>
  <c r="K603" i="7"/>
  <c r="K601" i="7"/>
  <c r="K595" i="7"/>
  <c r="K594" i="7"/>
  <c r="K591" i="7"/>
  <c r="K590" i="7"/>
  <c r="K587" i="7"/>
  <c r="K586" i="7"/>
  <c r="K583" i="7"/>
  <c r="K582" i="7"/>
  <c r="K579" i="7"/>
  <c r="K575" i="7"/>
  <c r="K571" i="7"/>
  <c r="K570" i="7"/>
  <c r="K567" i="7"/>
  <c r="K566" i="7"/>
  <c r="K564" i="7"/>
  <c r="K558" i="7"/>
  <c r="K557" i="7"/>
  <c r="K555" i="7"/>
  <c r="K553" i="7"/>
  <c r="K552" i="7"/>
  <c r="K551" i="7"/>
  <c r="K548" i="7"/>
  <c r="K546" i="7"/>
  <c r="K545" i="7"/>
  <c r="K541" i="7"/>
  <c r="K538" i="7"/>
  <c r="K536" i="7"/>
  <c r="K535" i="7"/>
  <c r="K533" i="7"/>
  <c r="K532" i="7"/>
  <c r="K530" i="7"/>
  <c r="K529" i="7"/>
  <c r="K527" i="7"/>
  <c r="K526" i="7"/>
  <c r="K525" i="7"/>
  <c r="K520" i="7"/>
  <c r="K512" i="7"/>
  <c r="K510" i="7"/>
  <c r="K507" i="7"/>
  <c r="K506" i="7"/>
  <c r="K504" i="7"/>
  <c r="K502" i="7"/>
  <c r="K497" i="7"/>
  <c r="K495" i="7"/>
  <c r="K491" i="7"/>
  <c r="K489" i="7"/>
  <c r="K488" i="7"/>
  <c r="K486" i="7"/>
  <c r="K485" i="7"/>
  <c r="K474" i="7"/>
  <c r="K473" i="7"/>
  <c r="K468" i="7"/>
  <c r="K467" i="7"/>
  <c r="K459" i="7"/>
  <c r="K450" i="7"/>
  <c r="K448" i="7"/>
  <c r="K447" i="7"/>
  <c r="K445" i="7"/>
  <c r="K442" i="7"/>
  <c r="K440" i="7"/>
  <c r="K439" i="7"/>
  <c r="K438" i="7"/>
  <c r="K436" i="7"/>
  <c r="K435" i="7"/>
  <c r="K434" i="7"/>
  <c r="K433" i="7"/>
  <c r="K431" i="7"/>
  <c r="K428" i="7"/>
  <c r="K427" i="7"/>
  <c r="K426" i="7"/>
  <c r="K424" i="7"/>
  <c r="K421" i="7"/>
  <c r="K420" i="7"/>
  <c r="K415" i="7"/>
  <c r="K413" i="7"/>
  <c r="K407" i="7"/>
  <c r="K404" i="7"/>
  <c r="K403" i="7"/>
  <c r="K401" i="7"/>
  <c r="K399" i="7"/>
  <c r="K397" i="7"/>
  <c r="K394" i="7"/>
  <c r="K384" i="7"/>
  <c r="K375" i="7"/>
  <c r="K371" i="7"/>
  <c r="K369" i="7"/>
  <c r="K367" i="7"/>
  <c r="K365" i="7"/>
  <c r="K364" i="7"/>
  <c r="K363" i="7"/>
  <c r="K356" i="7"/>
  <c r="K355" i="7"/>
  <c r="K353" i="7"/>
  <c r="K351" i="7"/>
  <c r="K344" i="7"/>
  <c r="K343" i="7"/>
  <c r="K340" i="7"/>
  <c r="K339" i="7"/>
  <c r="K338" i="7"/>
  <c r="K337" i="7"/>
  <c r="K336" i="7"/>
  <c r="K332" i="7"/>
  <c r="K331" i="7"/>
  <c r="K329" i="7"/>
  <c r="K327" i="7"/>
  <c r="K319" i="7"/>
  <c r="K315" i="7"/>
  <c r="K313" i="7"/>
  <c r="K312" i="7"/>
  <c r="K309" i="7"/>
  <c r="K306" i="7"/>
  <c r="K295" i="7"/>
  <c r="K293" i="7"/>
  <c r="K290" i="7"/>
  <c r="K285" i="7"/>
  <c r="K281" i="7"/>
  <c r="K277" i="7"/>
  <c r="K276" i="7"/>
  <c r="K273" i="7"/>
  <c r="K271" i="7"/>
  <c r="K267" i="7"/>
  <c r="K265" i="7"/>
  <c r="K264" i="7"/>
  <c r="K258" i="7"/>
  <c r="K257" i="7"/>
  <c r="K253" i="7"/>
  <c r="K250" i="7"/>
  <c r="K247" i="7"/>
  <c r="K244" i="7"/>
  <c r="K243" i="7"/>
  <c r="K242" i="7"/>
  <c r="K237" i="7"/>
  <c r="K236" i="7"/>
  <c r="K235" i="7"/>
  <c r="K234" i="7"/>
  <c r="K230" i="7"/>
  <c r="K229" i="7"/>
  <c r="K226" i="7"/>
  <c r="K224" i="7"/>
  <c r="K222" i="7"/>
  <c r="K221" i="7"/>
  <c r="K219" i="7"/>
  <c r="K218" i="7"/>
  <c r="K214" i="7"/>
  <c r="K213" i="7"/>
  <c r="K212" i="7"/>
  <c r="K206" i="7"/>
  <c r="K200" i="7"/>
  <c r="K199" i="7"/>
  <c r="K198" i="7"/>
  <c r="K197" i="7"/>
  <c r="K196" i="7"/>
  <c r="K194" i="7"/>
  <c r="K193" i="7"/>
  <c r="K189" i="7"/>
  <c r="K187" i="7"/>
  <c r="K186" i="7"/>
  <c r="K185" i="7"/>
  <c r="K184" i="7"/>
  <c r="K182" i="7"/>
  <c r="K181" i="7"/>
  <c r="K178" i="7"/>
  <c r="K172" i="7"/>
  <c r="K171" i="7"/>
  <c r="K167" i="7"/>
  <c r="K166" i="7"/>
  <c r="K160" i="7"/>
  <c r="K158" i="7"/>
  <c r="K156" i="7"/>
  <c r="K155" i="7"/>
  <c r="K147" i="7"/>
  <c r="K146" i="7"/>
  <c r="K135" i="7"/>
  <c r="K126" i="7"/>
  <c r="K125" i="7"/>
  <c r="K124" i="7"/>
  <c r="K123" i="7"/>
  <c r="K121" i="7"/>
  <c r="K119" i="7"/>
  <c r="K117" i="7"/>
  <c r="K113" i="7"/>
  <c r="K110" i="7"/>
  <c r="K105" i="7"/>
  <c r="K104" i="7"/>
  <c r="K102" i="7"/>
  <c r="K97" i="7"/>
  <c r="K94" i="7"/>
  <c r="K91" i="7"/>
  <c r="K90" i="7"/>
  <c r="K88" i="7"/>
  <c r="K87" i="7"/>
  <c r="K85" i="7"/>
  <c r="K84" i="7"/>
  <c r="K80" i="7"/>
  <c r="K78" i="7"/>
  <c r="K76" i="7"/>
  <c r="K75" i="7"/>
  <c r="K74" i="7"/>
  <c r="K73" i="7"/>
  <c r="K68" i="7"/>
  <c r="K66" i="7"/>
  <c r="K61" i="7"/>
  <c r="K59" i="7"/>
  <c r="K58" i="7"/>
  <c r="K55" i="7"/>
  <c r="K49" i="7"/>
  <c r="K48" i="7"/>
  <c r="K43" i="7"/>
  <c r="K42" i="7"/>
  <c r="K40" i="7"/>
  <c r="K38" i="7"/>
  <c r="K37" i="7"/>
  <c r="K32" i="7"/>
  <c r="K31" i="7"/>
  <c r="K25" i="7"/>
  <c r="K24" i="7"/>
  <c r="K21" i="7"/>
  <c r="K19" i="7"/>
  <c r="K18" i="7"/>
  <c r="K14" i="7"/>
  <c r="K10" i="7"/>
  <c r="K7" i="7"/>
  <c r="K769" i="7"/>
  <c r="K768" i="7"/>
  <c r="K766" i="7"/>
  <c r="K761" i="7"/>
  <c r="K759" i="7"/>
  <c r="K757" i="7"/>
  <c r="K750" i="7"/>
  <c r="K738" i="7"/>
  <c r="K736" i="7"/>
  <c r="K735" i="7"/>
  <c r="K729" i="7"/>
  <c r="K725" i="7"/>
  <c r="K723" i="7"/>
  <c r="K706" i="7"/>
  <c r="K696" i="7"/>
  <c r="K685" i="7"/>
  <c r="K678" i="7"/>
  <c r="K675" i="7"/>
  <c r="K659" i="7"/>
  <c r="K648" i="7"/>
  <c r="K638" i="7"/>
  <c r="K637" i="7"/>
  <c r="K631" i="7"/>
  <c r="K625" i="7"/>
  <c r="K620" i="7"/>
  <c r="K618" i="7"/>
  <c r="K602" i="7"/>
  <c r="K597" i="7"/>
  <c r="K578" i="7"/>
  <c r="K572" i="7"/>
  <c r="K568" i="7"/>
  <c r="K563" i="7"/>
  <c r="K559" i="7"/>
  <c r="K554" i="7"/>
  <c r="K531" i="7"/>
  <c r="K528" i="7"/>
  <c r="K522" i="7"/>
  <c r="K521" i="7"/>
  <c r="K518" i="7"/>
  <c r="K514" i="7"/>
  <c r="K503" i="7"/>
  <c r="K501" i="7"/>
  <c r="K496" i="7"/>
  <c r="K484" i="7"/>
  <c r="K481" i="7"/>
  <c r="K475" i="7"/>
  <c r="K471" i="7"/>
  <c r="K469" i="7"/>
  <c r="K465" i="7"/>
  <c r="K460" i="7"/>
  <c r="K455" i="7"/>
  <c r="K451" i="7"/>
  <c r="K418" i="7"/>
  <c r="K412" i="7"/>
  <c r="K411" i="7"/>
  <c r="K409" i="7"/>
  <c r="K400" i="7"/>
  <c r="K396" i="7"/>
  <c r="K390" i="7"/>
  <c r="K380" i="7"/>
  <c r="K360" i="7"/>
  <c r="K357" i="7"/>
  <c r="K349" i="7"/>
  <c r="K347" i="7"/>
  <c r="K333" i="7"/>
  <c r="K318" i="7"/>
  <c r="K303" i="7"/>
  <c r="K301" i="7"/>
  <c r="K296" i="7"/>
  <c r="K287" i="7"/>
  <c r="K286" i="7"/>
  <c r="K280" i="7"/>
  <c r="K279" i="7"/>
  <c r="K260" i="7"/>
  <c r="K251" i="7"/>
  <c r="K249" i="7"/>
  <c r="K245" i="7"/>
  <c r="K232" i="7"/>
  <c r="K216" i="7"/>
  <c r="K215" i="7"/>
  <c r="K210" i="7"/>
  <c r="K204" i="7"/>
  <c r="K202" i="7"/>
  <c r="K170" i="7"/>
  <c r="K164" i="7"/>
  <c r="K161" i="7"/>
  <c r="K154" i="7"/>
  <c r="K150" i="7"/>
  <c r="K149" i="7"/>
  <c r="K103" i="7"/>
  <c r="K62" i="7"/>
  <c r="K52" i="7"/>
  <c r="K50" i="7"/>
  <c r="K47" i="7"/>
  <c r="K46" i="7"/>
  <c r="K45" i="7"/>
  <c r="K36" i="7"/>
  <c r="K33" i="7"/>
  <c r="K30" i="7"/>
  <c r="K29" i="7"/>
  <c r="K28" i="7"/>
  <c r="K27" i="7"/>
  <c r="K9" i="7"/>
  <c r="K6" i="7"/>
  <c r="K754" i="7"/>
  <c r="K752" i="7"/>
  <c r="K749" i="7"/>
  <c r="K724" i="7"/>
  <c r="K718" i="7"/>
  <c r="K711" i="7"/>
  <c r="K694" i="7"/>
  <c r="K683" i="7"/>
  <c r="K680" i="7"/>
  <c r="K649" i="7"/>
  <c r="K641" i="7"/>
  <c r="K636" i="7"/>
  <c r="K629" i="7"/>
  <c r="K628" i="7"/>
  <c r="K626" i="7"/>
  <c r="K621" i="7"/>
  <c r="K585" i="7"/>
  <c r="K574" i="7"/>
  <c r="K573" i="7"/>
  <c r="K561" i="7"/>
  <c r="K556" i="7"/>
  <c r="K549" i="7"/>
  <c r="K540" i="7"/>
  <c r="K524" i="7"/>
  <c r="K517" i="7"/>
  <c r="K516" i="7"/>
  <c r="K505" i="7"/>
  <c r="K483" i="7"/>
  <c r="K443" i="7"/>
  <c r="K425" i="7"/>
  <c r="K389" i="7"/>
  <c r="K388" i="7"/>
  <c r="K386" i="7"/>
  <c r="K366" i="7"/>
  <c r="K346" i="7"/>
  <c r="K345" i="7"/>
  <c r="K335" i="7"/>
  <c r="K322" i="7"/>
  <c r="K317" i="7"/>
  <c r="K307" i="7"/>
  <c r="K292" i="7"/>
  <c r="K269" i="7"/>
  <c r="K255" i="7"/>
  <c r="K246" i="7"/>
  <c r="K233" i="7"/>
  <c r="K228" i="7"/>
  <c r="K205" i="7"/>
  <c r="K190" i="7"/>
  <c r="K174" i="7"/>
  <c r="K151" i="7"/>
  <c r="K148" i="7"/>
  <c r="K144" i="7"/>
  <c r="K138" i="7"/>
  <c r="K127" i="7"/>
  <c r="K115" i="7"/>
  <c r="K107" i="7"/>
  <c r="K96" i="7"/>
  <c r="K79" i="7"/>
  <c r="K70" i="7"/>
  <c r="K65" i="7"/>
  <c r="K57" i="7"/>
  <c r="K56" i="7"/>
  <c r="K3" i="7"/>
  <c r="K2" i="7"/>
  <c r="K771" i="7"/>
  <c r="K758" i="7"/>
  <c r="K715" i="7"/>
  <c r="K640" i="7"/>
  <c r="K613" i="7"/>
  <c r="K605" i="7"/>
  <c r="K598" i="7"/>
  <c r="K576" i="7"/>
  <c r="K569" i="7"/>
  <c r="K565" i="7"/>
  <c r="K511" i="7"/>
  <c r="K492" i="7"/>
  <c r="K423" i="7"/>
  <c r="K402" i="7"/>
  <c r="K395" i="7"/>
  <c r="K393" i="7"/>
  <c r="K377" i="7"/>
  <c r="K373" i="7"/>
  <c r="K372" i="7"/>
  <c r="K359" i="7"/>
  <c r="K314" i="7"/>
  <c r="K289" i="7"/>
  <c r="K261" i="7"/>
  <c r="K225" i="7"/>
  <c r="K223" i="7"/>
  <c r="K209" i="7"/>
  <c r="K120" i="7"/>
  <c r="K112" i="7"/>
  <c r="K98" i="7"/>
  <c r="K77" i="7"/>
  <c r="K71" i="7"/>
  <c r="K54" i="7"/>
  <c r="K26" i="7"/>
  <c r="K4" i="7"/>
  <c r="K775" i="7"/>
  <c r="K774" i="7"/>
  <c r="K739" i="7"/>
  <c r="K716" i="7"/>
  <c r="K607" i="7"/>
  <c r="K593" i="7"/>
  <c r="K542" i="7"/>
  <c r="K534" i="7"/>
  <c r="K515" i="7"/>
  <c r="K500" i="7"/>
  <c r="K458" i="7"/>
  <c r="K453" i="7"/>
  <c r="K410" i="7"/>
  <c r="K358" i="7"/>
  <c r="K316" i="7"/>
  <c r="K311" i="7"/>
  <c r="K288" i="7"/>
  <c r="K275" i="7"/>
  <c r="K272" i="7"/>
  <c r="K268" i="7"/>
  <c r="K256" i="7"/>
  <c r="K252" i="7"/>
  <c r="K191" i="7"/>
  <c r="K188" i="7"/>
  <c r="K168" i="7"/>
  <c r="K139" i="7"/>
  <c r="K129" i="7"/>
  <c r="K116" i="7"/>
  <c r="K114" i="7"/>
  <c r="K106" i="7"/>
  <c r="K101" i="7"/>
  <c r="K89" i="7"/>
  <c r="K17" i="7"/>
  <c r="K15" i="7"/>
  <c r="J770" i="7"/>
  <c r="J767" i="7"/>
  <c r="J765" i="7"/>
  <c r="J762" i="7"/>
  <c r="J760" i="7"/>
  <c r="J756" i="7"/>
  <c r="J753" i="7"/>
  <c r="J751" i="7"/>
  <c r="J748" i="7"/>
  <c r="J746" i="7"/>
  <c r="J745" i="7"/>
  <c r="J742" i="7"/>
  <c r="J741" i="7"/>
  <c r="J734" i="7"/>
  <c r="J733" i="7"/>
  <c r="J728" i="7"/>
  <c r="J726" i="7"/>
  <c r="J722" i="7"/>
  <c r="J721" i="7"/>
  <c r="J720" i="7"/>
  <c r="J713" i="7"/>
  <c r="J712" i="7"/>
  <c r="J710" i="7"/>
  <c r="J709" i="7"/>
  <c r="J708" i="7"/>
  <c r="J707" i="7"/>
  <c r="J705" i="7"/>
  <c r="J702" i="7"/>
  <c r="J700" i="7"/>
  <c r="J697" i="7"/>
  <c r="J695" i="7"/>
  <c r="J693" i="7"/>
  <c r="J692" i="7"/>
  <c r="J691" i="7"/>
  <c r="J688" i="7"/>
  <c r="J687" i="7"/>
  <c r="J684" i="7"/>
  <c r="J681" i="7"/>
  <c r="J677" i="7"/>
  <c r="J676" i="7"/>
  <c r="J671" i="7"/>
  <c r="J670" i="7"/>
  <c r="J668" i="7"/>
  <c r="J665" i="7"/>
  <c r="J664" i="7"/>
  <c r="J661" i="7"/>
  <c r="J660" i="7"/>
  <c r="J656" i="7"/>
  <c r="J655" i="7"/>
  <c r="J654" i="7"/>
  <c r="J653" i="7"/>
  <c r="J652" i="7"/>
  <c r="J651" i="7"/>
  <c r="J647" i="7"/>
  <c r="J645" i="7"/>
  <c r="J643" i="7"/>
  <c r="J635" i="7"/>
  <c r="J634" i="7"/>
  <c r="J633" i="7"/>
  <c r="J632" i="7"/>
  <c r="J627" i="7"/>
  <c r="J624" i="7"/>
  <c r="J623" i="7"/>
  <c r="J622" i="7"/>
  <c r="J615" i="7"/>
  <c r="J614" i="7"/>
  <c r="J611" i="7"/>
  <c r="J610" i="7"/>
  <c r="J609" i="7"/>
  <c r="J608" i="7"/>
  <c r="J603" i="7"/>
  <c r="J601" i="7"/>
  <c r="J595" i="7"/>
  <c r="J594" i="7"/>
  <c r="J591" i="7"/>
  <c r="J590" i="7"/>
  <c r="J587" i="7"/>
  <c r="J586" i="7"/>
  <c r="J583" i="7"/>
  <c r="J582" i="7"/>
  <c r="J579" i="7"/>
  <c r="J575" i="7"/>
  <c r="J571" i="7"/>
  <c r="J570" i="7"/>
  <c r="J567" i="7"/>
  <c r="J566" i="7"/>
  <c r="J564" i="7"/>
  <c r="J558" i="7"/>
  <c r="J557" i="7"/>
  <c r="J555" i="7"/>
  <c r="J553" i="7"/>
  <c r="J552" i="7"/>
  <c r="J551" i="7"/>
  <c r="J548" i="7"/>
  <c r="J546" i="7"/>
  <c r="J545" i="7"/>
  <c r="J541" i="7"/>
  <c r="J538" i="7"/>
  <c r="J536" i="7"/>
  <c r="J535" i="7"/>
  <c r="J533" i="7"/>
  <c r="J532" i="7"/>
  <c r="J530" i="7"/>
  <c r="J529" i="7"/>
  <c r="J527" i="7"/>
  <c r="J526" i="7"/>
  <c r="J525" i="7"/>
  <c r="J520" i="7"/>
  <c r="J512" i="7"/>
  <c r="J510" i="7"/>
  <c r="J507" i="7"/>
  <c r="J506" i="7"/>
  <c r="J504" i="7"/>
  <c r="J502" i="7"/>
  <c r="J497" i="7"/>
  <c r="J495" i="7"/>
  <c r="J491" i="7"/>
  <c r="J489" i="7"/>
  <c r="J488" i="7"/>
  <c r="J486" i="7"/>
  <c r="J485" i="7"/>
  <c r="J474" i="7"/>
  <c r="J473" i="7"/>
  <c r="J468" i="7"/>
  <c r="J467" i="7"/>
  <c r="J459" i="7"/>
  <c r="J450" i="7"/>
  <c r="J448" i="7"/>
  <c r="J447" i="7"/>
  <c r="J445" i="7"/>
  <c r="J442" i="7"/>
  <c r="J440" i="7"/>
  <c r="J439" i="7"/>
  <c r="J438" i="7"/>
  <c r="J436" i="7"/>
  <c r="J435" i="7"/>
  <c r="J434" i="7"/>
  <c r="J433" i="7"/>
  <c r="J431" i="7"/>
  <c r="J428" i="7"/>
  <c r="J427" i="7"/>
  <c r="J426" i="7"/>
  <c r="J424" i="7"/>
  <c r="J421" i="7"/>
  <c r="J420" i="7"/>
  <c r="J415" i="7"/>
  <c r="J413" i="7"/>
  <c r="J407" i="7"/>
  <c r="J404" i="7"/>
  <c r="J403" i="7"/>
  <c r="J401" i="7"/>
  <c r="J399" i="7"/>
  <c r="J397" i="7"/>
  <c r="J394" i="7"/>
  <c r="J384" i="7"/>
  <c r="J375" i="7"/>
  <c r="J371" i="7"/>
  <c r="J369" i="7"/>
  <c r="J367" i="7"/>
  <c r="J365" i="7"/>
  <c r="J364" i="7"/>
  <c r="J363" i="7"/>
  <c r="J356" i="7"/>
  <c r="J355" i="7"/>
  <c r="J353" i="7"/>
  <c r="J351" i="7"/>
  <c r="J344" i="7"/>
  <c r="J343" i="7"/>
  <c r="J340" i="7"/>
  <c r="J339" i="7"/>
  <c r="J338" i="7"/>
  <c r="J337" i="7"/>
  <c r="J336" i="7"/>
  <c r="J332" i="7"/>
  <c r="J331" i="7"/>
  <c r="J329" i="7"/>
  <c r="J327" i="7"/>
  <c r="J319" i="7"/>
  <c r="J315" i="7"/>
  <c r="J313" i="7"/>
  <c r="J312" i="7"/>
  <c r="J309" i="7"/>
  <c r="J306" i="7"/>
  <c r="J295" i="7"/>
  <c r="J293" i="7"/>
  <c r="J290" i="7"/>
  <c r="J285" i="7"/>
  <c r="J281" i="7"/>
  <c r="J277" i="7"/>
  <c r="J276" i="7"/>
  <c r="J273" i="7"/>
  <c r="J271" i="7"/>
  <c r="J267" i="7"/>
  <c r="J265" i="7"/>
  <c r="J264" i="7"/>
  <c r="J258" i="7"/>
  <c r="J257" i="7"/>
  <c r="J253" i="7"/>
  <c r="J250" i="7"/>
  <c r="J247" i="7"/>
  <c r="J244" i="7"/>
  <c r="J243" i="7"/>
  <c r="J242" i="7"/>
  <c r="J237" i="7"/>
  <c r="J236" i="7"/>
  <c r="J235" i="7"/>
  <c r="J234" i="7"/>
  <c r="J230" i="7"/>
  <c r="J229" i="7"/>
  <c r="J226" i="7"/>
  <c r="J224" i="7"/>
  <c r="J222" i="7"/>
  <c r="J221" i="7"/>
  <c r="J219" i="7"/>
  <c r="J218" i="7"/>
  <c r="J214" i="7"/>
  <c r="J213" i="7"/>
  <c r="J212" i="7"/>
  <c r="J206" i="7"/>
  <c r="J200" i="7"/>
  <c r="J199" i="7"/>
  <c r="J198" i="7"/>
  <c r="J197" i="7"/>
  <c r="J196" i="7"/>
  <c r="J194" i="7"/>
  <c r="J193" i="7"/>
  <c r="J189" i="7"/>
  <c r="J187" i="7"/>
  <c r="J186" i="7"/>
  <c r="J185" i="7"/>
  <c r="J184" i="7"/>
  <c r="J182" i="7"/>
  <c r="J181" i="7"/>
  <c r="J178" i="7"/>
  <c r="J172" i="7"/>
  <c r="J171" i="7"/>
  <c r="J167" i="7"/>
  <c r="J166" i="7"/>
  <c r="J160" i="7"/>
  <c r="J158" i="7"/>
  <c r="J156" i="7"/>
  <c r="J155" i="7"/>
  <c r="J147" i="7"/>
  <c r="J146" i="7"/>
  <c r="J135" i="7"/>
  <c r="J126" i="7"/>
  <c r="J125" i="7"/>
  <c r="J124" i="7"/>
  <c r="J123" i="7"/>
  <c r="J121" i="7"/>
  <c r="J119" i="7"/>
  <c r="J117" i="7"/>
  <c r="J113" i="7"/>
  <c r="J110" i="7"/>
  <c r="J105" i="7"/>
  <c r="J104" i="7"/>
  <c r="J102" i="7"/>
  <c r="J97" i="7"/>
  <c r="J94" i="7"/>
  <c r="J91" i="7"/>
  <c r="J90" i="7"/>
  <c r="J88" i="7"/>
  <c r="J87" i="7"/>
  <c r="J85" i="7"/>
  <c r="J84" i="7"/>
  <c r="J80" i="7"/>
  <c r="J78" i="7"/>
  <c r="J76" i="7"/>
  <c r="J75" i="7"/>
  <c r="J74" i="7"/>
  <c r="J73" i="7"/>
  <c r="J68" i="7"/>
  <c r="J66" i="7"/>
  <c r="J61" i="7"/>
  <c r="J59" i="7"/>
  <c r="J58" i="7"/>
  <c r="J55" i="7"/>
  <c r="J49" i="7"/>
  <c r="J48" i="7"/>
  <c r="J43" i="7"/>
  <c r="J42" i="7"/>
  <c r="J40" i="7"/>
  <c r="J38" i="7"/>
  <c r="J37" i="7"/>
  <c r="J32" i="7"/>
  <c r="J31" i="7"/>
  <c r="J25" i="7"/>
  <c r="J24" i="7"/>
  <c r="J21" i="7"/>
  <c r="J19" i="7"/>
  <c r="J18" i="7"/>
  <c r="J14" i="7"/>
  <c r="J10" i="7"/>
  <c r="J7" i="7"/>
  <c r="J769" i="7"/>
  <c r="J768" i="7"/>
  <c r="J766" i="7"/>
  <c r="J761" i="7"/>
  <c r="J759" i="7"/>
  <c r="J757" i="7"/>
  <c r="J750" i="7"/>
  <c r="J738" i="7"/>
  <c r="J736" i="7"/>
  <c r="J735" i="7"/>
  <c r="J729" i="7"/>
  <c r="J725" i="7"/>
  <c r="J723" i="7"/>
  <c r="J706" i="7"/>
  <c r="J696" i="7"/>
  <c r="J685" i="7"/>
  <c r="J678" i="7"/>
  <c r="J675" i="7"/>
  <c r="J659" i="7"/>
  <c r="J648" i="7"/>
  <c r="J638" i="7"/>
  <c r="J637" i="7"/>
  <c r="J631" i="7"/>
  <c r="J625" i="7"/>
  <c r="J620" i="7"/>
  <c r="J618" i="7"/>
  <c r="J602" i="7"/>
  <c r="J597" i="7"/>
  <c r="J578" i="7"/>
  <c r="J572" i="7"/>
  <c r="J568" i="7"/>
  <c r="J563" i="7"/>
  <c r="J559" i="7"/>
  <c r="J554" i="7"/>
  <c r="J531" i="7"/>
  <c r="J528" i="7"/>
  <c r="J522" i="7"/>
  <c r="J521" i="7"/>
  <c r="J518" i="7"/>
  <c r="J514" i="7"/>
  <c r="J503" i="7"/>
  <c r="J501" i="7"/>
  <c r="J496" i="7"/>
  <c r="J484" i="7"/>
  <c r="J481" i="7"/>
  <c r="J475" i="7"/>
  <c r="J471" i="7"/>
  <c r="J469" i="7"/>
  <c r="J465" i="7"/>
  <c r="J460" i="7"/>
  <c r="J455" i="7"/>
  <c r="J451" i="7"/>
  <c r="J418" i="7"/>
  <c r="J412" i="7"/>
  <c r="J411" i="7"/>
  <c r="J409" i="7"/>
  <c r="J400" i="7"/>
  <c r="J396" i="7"/>
  <c r="J390" i="7"/>
  <c r="J380" i="7"/>
  <c r="J360" i="7"/>
  <c r="J357" i="7"/>
  <c r="J349" i="7"/>
  <c r="J347" i="7"/>
  <c r="J333" i="7"/>
  <c r="J318" i="7"/>
  <c r="J303" i="7"/>
  <c r="J301" i="7"/>
  <c r="J296" i="7"/>
  <c r="J287" i="7"/>
  <c r="J286" i="7"/>
  <c r="J280" i="7"/>
  <c r="J279" i="7"/>
  <c r="J260" i="7"/>
  <c r="J251" i="7"/>
  <c r="J249" i="7"/>
  <c r="J245" i="7"/>
  <c r="J232" i="7"/>
  <c r="J216" i="7"/>
  <c r="J215" i="7"/>
  <c r="J210" i="7"/>
  <c r="J204" i="7"/>
  <c r="J202" i="7"/>
  <c r="J170" i="7"/>
  <c r="J164" i="7"/>
  <c r="J161" i="7"/>
  <c r="J154" i="7"/>
  <c r="J150" i="7"/>
  <c r="J149" i="7"/>
  <c r="J103" i="7"/>
  <c r="J62" i="7"/>
  <c r="J52" i="7"/>
  <c r="J50" i="7"/>
  <c r="J47" i="7"/>
  <c r="J46" i="7"/>
  <c r="J45" i="7"/>
  <c r="J36" i="7"/>
  <c r="J33" i="7"/>
  <c r="J30" i="7"/>
  <c r="J29" i="7"/>
  <c r="J28" i="7"/>
  <c r="J27" i="7"/>
  <c r="J9" i="7"/>
  <c r="J6" i="7"/>
  <c r="J754" i="7"/>
  <c r="J752" i="7"/>
  <c r="J749" i="7"/>
  <c r="J724" i="7"/>
  <c r="J718" i="7"/>
  <c r="J711" i="7"/>
  <c r="J694" i="7"/>
  <c r="J683" i="7"/>
  <c r="J680" i="7"/>
  <c r="J649" i="7"/>
  <c r="J641" i="7"/>
  <c r="J636" i="7"/>
  <c r="J629" i="7"/>
  <c r="J628" i="7"/>
  <c r="J626" i="7"/>
  <c r="J621" i="7"/>
  <c r="J585" i="7"/>
  <c r="J574" i="7"/>
  <c r="J573" i="7"/>
  <c r="J561" i="7"/>
  <c r="J556" i="7"/>
  <c r="J549" i="7"/>
  <c r="J540" i="7"/>
  <c r="J524" i="7"/>
  <c r="J517" i="7"/>
  <c r="J516" i="7"/>
  <c r="J505" i="7"/>
  <c r="J483" i="7"/>
  <c r="J443" i="7"/>
  <c r="J425" i="7"/>
  <c r="J389" i="7"/>
  <c r="J388" i="7"/>
  <c r="J386" i="7"/>
  <c r="J366" i="7"/>
  <c r="J346" i="7"/>
  <c r="J345" i="7"/>
  <c r="J335" i="7"/>
  <c r="J322" i="7"/>
  <c r="J317" i="7"/>
  <c r="J307" i="7"/>
  <c r="J292" i="7"/>
  <c r="J269" i="7"/>
  <c r="J255" i="7"/>
  <c r="J246" i="7"/>
  <c r="J233" i="7"/>
  <c r="J228" i="7"/>
  <c r="J205" i="7"/>
  <c r="J190" i="7"/>
  <c r="J174" i="7"/>
  <c r="J151" i="7"/>
  <c r="J148" i="7"/>
  <c r="J144" i="7"/>
  <c r="J138" i="7"/>
  <c r="J127" i="7"/>
  <c r="J115" i="7"/>
  <c r="J107" i="7"/>
  <c r="J96" i="7"/>
  <c r="J79" i="7"/>
  <c r="J70" i="7"/>
  <c r="J65" i="7"/>
  <c r="J57" i="7"/>
  <c r="J56" i="7"/>
  <c r="J3" i="7"/>
  <c r="J2" i="7"/>
  <c r="J771" i="7"/>
  <c r="J758" i="7"/>
  <c r="J715" i="7"/>
  <c r="J640" i="7"/>
  <c r="J613" i="7"/>
  <c r="J605" i="7"/>
  <c r="J598" i="7"/>
  <c r="J576" i="7"/>
  <c r="J569" i="7"/>
  <c r="J565" i="7"/>
  <c r="J511" i="7"/>
  <c r="J492" i="7"/>
  <c r="J423" i="7"/>
  <c r="J402" i="7"/>
  <c r="J395" i="7"/>
  <c r="J393" i="7"/>
  <c r="J377" i="7"/>
  <c r="J373" i="7"/>
  <c r="J372" i="7"/>
  <c r="J359" i="7"/>
  <c r="J314" i="7"/>
  <c r="J289" i="7"/>
  <c r="J261" i="7"/>
  <c r="J225" i="7"/>
  <c r="J223" i="7"/>
  <c r="J209" i="7"/>
  <c r="J120" i="7"/>
  <c r="J112" i="7"/>
  <c r="J98" i="7"/>
  <c r="J77" i="7"/>
  <c r="J71" i="7"/>
  <c r="J54" i="7"/>
  <c r="J26" i="7"/>
  <c r="J4" i="7"/>
  <c r="J775" i="7"/>
  <c r="J774" i="7"/>
  <c r="J739" i="7"/>
  <c r="J716" i="7"/>
  <c r="J607" i="7"/>
  <c r="J593" i="7"/>
  <c r="J542" i="7"/>
  <c r="J534" i="7"/>
  <c r="J515" i="7"/>
  <c r="J500" i="7"/>
  <c r="J458" i="7"/>
  <c r="J453" i="7"/>
  <c r="J410" i="7"/>
  <c r="J358" i="7"/>
  <c r="J316" i="7"/>
  <c r="J311" i="7"/>
  <c r="J288" i="7"/>
  <c r="J275" i="7"/>
  <c r="J272" i="7"/>
  <c r="J268" i="7"/>
  <c r="J256" i="7"/>
  <c r="J252" i="7"/>
  <c r="J191" i="7"/>
  <c r="J188" i="7"/>
  <c r="J168" i="7"/>
  <c r="J139" i="7"/>
  <c r="J129" i="7"/>
  <c r="J116" i="7"/>
  <c r="J114" i="7"/>
  <c r="J106" i="7"/>
  <c r="J101" i="7"/>
  <c r="J89" i="7"/>
  <c r="J17" i="7"/>
  <c r="J15" i="7"/>
  <c r="J776" i="7"/>
  <c r="J773" i="7"/>
  <c r="J772" i="7"/>
  <c r="J764" i="7"/>
  <c r="J755" i="7"/>
  <c r="J747" i="7"/>
  <c r="J744" i="7"/>
  <c r="J743" i="7"/>
  <c r="J740" i="7"/>
  <c r="J737" i="7"/>
  <c r="J719" i="7"/>
  <c r="J717" i="7"/>
  <c r="J699" i="7"/>
  <c r="J690" i="7"/>
  <c r="J689" i="7"/>
  <c r="J674" i="7"/>
  <c r="J667" i="7"/>
  <c r="J666" i="7"/>
  <c r="J662" i="7"/>
  <c r="J658" i="7"/>
  <c r="J642" i="7"/>
  <c r="J639" i="7"/>
  <c r="J630" i="7"/>
  <c r="J619" i="7"/>
  <c r="J606" i="7"/>
  <c r="J604" i="7"/>
  <c r="J599" i="7"/>
  <c r="J596" i="7"/>
  <c r="J592" i="7"/>
  <c r="J581" i="7"/>
  <c r="J580" i="7"/>
  <c r="J577" i="7"/>
  <c r="J560" i="7"/>
  <c r="J550" i="7"/>
  <c r="J547" i="7"/>
  <c r="J544" i="7"/>
  <c r="J543" i="7"/>
  <c r="J539" i="7"/>
  <c r="J537" i="7"/>
  <c r="J523" i="7"/>
  <c r="J513" i="7"/>
  <c r="J499" i="7"/>
  <c r="J493" i="7"/>
  <c r="J487" i="7"/>
  <c r="J472" i="7"/>
  <c r="J464" i="7"/>
  <c r="J461" i="7"/>
  <c r="J456" i="7"/>
  <c r="J446" i="7"/>
  <c r="J430" i="7"/>
  <c r="J429" i="7"/>
  <c r="J405" i="7"/>
  <c r="J392" i="7"/>
  <c r="J383" i="7"/>
  <c r="J382" i="7"/>
  <c r="J381" i="7"/>
  <c r="J379" i="7"/>
  <c r="J368" i="7"/>
  <c r="J350" i="7"/>
  <c r="J348" i="7"/>
  <c r="J341" i="7"/>
  <c r="J334" i="7"/>
  <c r="J305" i="7"/>
  <c r="J299" i="7"/>
  <c r="J297" i="7"/>
  <c r="J278" i="7"/>
  <c r="J263" i="7"/>
  <c r="J262" i="7"/>
  <c r="J240" i="7"/>
  <c r="J231" i="7"/>
  <c r="J211" i="7"/>
  <c r="J207" i="7"/>
  <c r="J201" i="7"/>
  <c r="J195" i="7"/>
  <c r="J192" i="7"/>
  <c r="J183" i="7"/>
  <c r="J179" i="7"/>
  <c r="J176" i="7"/>
  <c r="J169" i="7"/>
  <c r="J165" i="7"/>
  <c r="J152" i="7"/>
  <c r="J143" i="7"/>
  <c r="J140" i="7"/>
  <c r="J136" i="7"/>
  <c r="J128" i="7"/>
  <c r="J108" i="7"/>
  <c r="J99" i="7"/>
  <c r="J93" i="7"/>
  <c r="J92" i="7"/>
  <c r="J83" i="7"/>
  <c r="J81" i="7"/>
  <c r="J67" i="7"/>
  <c r="J64" i="7"/>
  <c r="J39" i="7"/>
  <c r="J35" i="7"/>
  <c r="J22" i="7"/>
  <c r="J12" i="7"/>
  <c r="J5" i="7"/>
  <c r="I770" i="7"/>
  <c r="I767" i="7"/>
  <c r="I765" i="7"/>
  <c r="I762" i="7"/>
  <c r="I760" i="7"/>
  <c r="I756" i="7"/>
  <c r="I753" i="7"/>
  <c r="I751" i="7"/>
  <c r="I748" i="7"/>
  <c r="I746" i="7"/>
  <c r="I745" i="7"/>
  <c r="I742" i="7"/>
  <c r="I741" i="7"/>
  <c r="I734" i="7"/>
  <c r="I733" i="7"/>
  <c r="I728" i="7"/>
  <c r="I726" i="7"/>
  <c r="I722" i="7"/>
  <c r="I721" i="7"/>
  <c r="I720" i="7"/>
  <c r="I713" i="7"/>
  <c r="I712" i="7"/>
  <c r="I710" i="7"/>
  <c r="I709" i="7"/>
  <c r="I708" i="7"/>
  <c r="I707" i="7"/>
  <c r="I705" i="7"/>
  <c r="I702" i="7"/>
  <c r="I700" i="7"/>
  <c r="I697" i="7"/>
  <c r="I695" i="7"/>
  <c r="I693" i="7"/>
  <c r="I692" i="7"/>
  <c r="I691" i="7"/>
  <c r="I688" i="7"/>
  <c r="I687" i="7"/>
  <c r="I684" i="7"/>
  <c r="I681" i="7"/>
  <c r="I677" i="7"/>
  <c r="I676" i="7"/>
  <c r="I671" i="7"/>
  <c r="I670" i="7"/>
  <c r="I668" i="7"/>
  <c r="I665" i="7"/>
  <c r="I664" i="7"/>
  <c r="I661" i="7"/>
  <c r="I660" i="7"/>
  <c r="I656" i="7"/>
  <c r="I655" i="7"/>
  <c r="I654" i="7"/>
  <c r="I653" i="7"/>
  <c r="I652" i="7"/>
  <c r="I651" i="7"/>
  <c r="I647" i="7"/>
  <c r="I645" i="7"/>
  <c r="I643" i="7"/>
  <c r="I635" i="7"/>
  <c r="I634" i="7"/>
  <c r="I633" i="7"/>
  <c r="I632" i="7"/>
  <c r="I627" i="7"/>
  <c r="I624" i="7"/>
  <c r="I623" i="7"/>
  <c r="I622" i="7"/>
  <c r="I615" i="7"/>
  <c r="I614" i="7"/>
  <c r="I611" i="7"/>
  <c r="I610" i="7"/>
  <c r="I609" i="7"/>
  <c r="I608" i="7"/>
  <c r="I603" i="7"/>
  <c r="I601" i="7"/>
  <c r="I595" i="7"/>
  <c r="I594" i="7"/>
  <c r="I591" i="7"/>
  <c r="I590" i="7"/>
  <c r="I587" i="7"/>
  <c r="I586" i="7"/>
  <c r="I583" i="7"/>
  <c r="I582" i="7"/>
  <c r="I579" i="7"/>
  <c r="I575" i="7"/>
  <c r="I571" i="7"/>
  <c r="I570" i="7"/>
  <c r="I567" i="7"/>
  <c r="I566" i="7"/>
  <c r="I564" i="7"/>
  <c r="I558" i="7"/>
  <c r="I557" i="7"/>
  <c r="I555" i="7"/>
  <c r="I553" i="7"/>
  <c r="I552" i="7"/>
  <c r="I551" i="7"/>
  <c r="I548" i="7"/>
  <c r="I546" i="7"/>
  <c r="I545" i="7"/>
  <c r="I541" i="7"/>
  <c r="I538" i="7"/>
  <c r="I536" i="7"/>
  <c r="I535" i="7"/>
  <c r="I533" i="7"/>
  <c r="I532" i="7"/>
  <c r="I530" i="7"/>
  <c r="I529" i="7"/>
  <c r="I527" i="7"/>
  <c r="I526" i="7"/>
  <c r="I525" i="7"/>
  <c r="I520" i="7"/>
  <c r="I512" i="7"/>
  <c r="I510" i="7"/>
  <c r="I507" i="7"/>
  <c r="I506" i="7"/>
  <c r="I504" i="7"/>
  <c r="I502" i="7"/>
  <c r="I497" i="7"/>
  <c r="I495" i="7"/>
  <c r="I491" i="7"/>
  <c r="I489" i="7"/>
  <c r="I488" i="7"/>
  <c r="I486" i="7"/>
  <c r="I485" i="7"/>
  <c r="I474" i="7"/>
  <c r="I473" i="7"/>
  <c r="I468" i="7"/>
  <c r="I467" i="7"/>
  <c r="I459" i="7"/>
  <c r="I450" i="7"/>
  <c r="I448" i="7"/>
  <c r="I447" i="7"/>
  <c r="I445" i="7"/>
  <c r="I442" i="7"/>
  <c r="I440" i="7"/>
  <c r="I439" i="7"/>
  <c r="I438" i="7"/>
  <c r="I436" i="7"/>
  <c r="I435" i="7"/>
  <c r="I434" i="7"/>
  <c r="I433" i="7"/>
  <c r="I431" i="7"/>
  <c r="I428" i="7"/>
  <c r="I427" i="7"/>
  <c r="I426" i="7"/>
  <c r="I424" i="7"/>
  <c r="I421" i="7"/>
  <c r="I420" i="7"/>
  <c r="I415" i="7"/>
  <c r="I413" i="7"/>
  <c r="I407" i="7"/>
  <c r="I404" i="7"/>
  <c r="I403" i="7"/>
  <c r="I401" i="7"/>
  <c r="I399" i="7"/>
  <c r="I397" i="7"/>
  <c r="I394" i="7"/>
  <c r="I384" i="7"/>
  <c r="I375" i="7"/>
  <c r="I371" i="7"/>
  <c r="I369" i="7"/>
  <c r="I367" i="7"/>
  <c r="I365" i="7"/>
  <c r="I364" i="7"/>
  <c r="I363" i="7"/>
  <c r="I356" i="7"/>
  <c r="I355" i="7"/>
  <c r="I353" i="7"/>
  <c r="I351" i="7"/>
  <c r="I344" i="7"/>
  <c r="I343" i="7"/>
  <c r="I340" i="7"/>
  <c r="I339" i="7"/>
  <c r="I338" i="7"/>
  <c r="I337" i="7"/>
  <c r="I336" i="7"/>
  <c r="I332" i="7"/>
  <c r="I331" i="7"/>
  <c r="I329" i="7"/>
  <c r="I327" i="7"/>
  <c r="I319" i="7"/>
  <c r="I315" i="7"/>
  <c r="I313" i="7"/>
  <c r="I312" i="7"/>
  <c r="I309" i="7"/>
  <c r="I306" i="7"/>
  <c r="I295" i="7"/>
  <c r="I293" i="7"/>
  <c r="I290" i="7"/>
  <c r="I285" i="7"/>
  <c r="I281" i="7"/>
  <c r="I277" i="7"/>
  <c r="I276" i="7"/>
  <c r="I273" i="7"/>
  <c r="I271" i="7"/>
  <c r="I267" i="7"/>
  <c r="I265" i="7"/>
  <c r="I264" i="7"/>
  <c r="I258" i="7"/>
  <c r="I257" i="7"/>
  <c r="I253" i="7"/>
  <c r="I250" i="7"/>
  <c r="I247" i="7"/>
  <c r="I244" i="7"/>
  <c r="I243" i="7"/>
  <c r="I242" i="7"/>
  <c r="I237" i="7"/>
  <c r="I236" i="7"/>
  <c r="I235" i="7"/>
  <c r="I234" i="7"/>
  <c r="I230" i="7"/>
  <c r="I229" i="7"/>
  <c r="I226" i="7"/>
  <c r="I224" i="7"/>
  <c r="I222" i="7"/>
  <c r="I221" i="7"/>
  <c r="I219" i="7"/>
  <c r="I218" i="7"/>
  <c r="I214" i="7"/>
  <c r="I213" i="7"/>
  <c r="I212" i="7"/>
  <c r="I206" i="7"/>
  <c r="I200" i="7"/>
  <c r="I199" i="7"/>
  <c r="I198" i="7"/>
  <c r="I197" i="7"/>
  <c r="I196" i="7"/>
  <c r="I194" i="7"/>
  <c r="I193" i="7"/>
  <c r="I189" i="7"/>
  <c r="I187" i="7"/>
  <c r="I186" i="7"/>
  <c r="I185" i="7"/>
  <c r="I184" i="7"/>
  <c r="I182" i="7"/>
  <c r="I181" i="7"/>
  <c r="I178" i="7"/>
  <c r="I172" i="7"/>
  <c r="I171" i="7"/>
  <c r="I167" i="7"/>
  <c r="I166" i="7"/>
  <c r="I160" i="7"/>
  <c r="I158" i="7"/>
  <c r="I156" i="7"/>
  <c r="I155" i="7"/>
  <c r="I147" i="7"/>
  <c r="I146" i="7"/>
  <c r="I135" i="7"/>
  <c r="I126" i="7"/>
  <c r="I125" i="7"/>
  <c r="I124" i="7"/>
  <c r="I123" i="7"/>
  <c r="I121" i="7"/>
  <c r="I119" i="7"/>
  <c r="I117" i="7"/>
  <c r="I113" i="7"/>
  <c r="I110" i="7"/>
  <c r="I105" i="7"/>
  <c r="I104" i="7"/>
  <c r="I102" i="7"/>
  <c r="I97" i="7"/>
  <c r="I94" i="7"/>
  <c r="I91" i="7"/>
  <c r="I90" i="7"/>
  <c r="I88" i="7"/>
  <c r="I87" i="7"/>
  <c r="I85" i="7"/>
  <c r="I84" i="7"/>
  <c r="I80" i="7"/>
  <c r="I78" i="7"/>
  <c r="I76" i="7"/>
  <c r="I75" i="7"/>
  <c r="I74" i="7"/>
  <c r="I73" i="7"/>
  <c r="I68" i="7"/>
  <c r="I66" i="7"/>
  <c r="I61" i="7"/>
  <c r="I59" i="7"/>
  <c r="I58" i="7"/>
  <c r="I55" i="7"/>
  <c r="I49" i="7"/>
  <c r="I48" i="7"/>
  <c r="I43" i="7"/>
  <c r="I42" i="7"/>
  <c r="I40" i="7"/>
  <c r="I38" i="7"/>
  <c r="I37" i="7"/>
  <c r="I32" i="7"/>
  <c r="I31" i="7"/>
  <c r="I25" i="7"/>
  <c r="I24" i="7"/>
  <c r="I21" i="7"/>
  <c r="I19" i="7"/>
  <c r="I18" i="7"/>
  <c r="I14" i="7"/>
  <c r="I10" i="7"/>
  <c r="I7" i="7"/>
  <c r="I769" i="7"/>
  <c r="I768" i="7"/>
  <c r="I766" i="7"/>
  <c r="I761" i="7"/>
  <c r="I759" i="7"/>
  <c r="I757" i="7"/>
  <c r="I750" i="7"/>
  <c r="I738" i="7"/>
  <c r="I736" i="7"/>
  <c r="I735" i="7"/>
  <c r="I729" i="7"/>
  <c r="I725" i="7"/>
  <c r="I723" i="7"/>
  <c r="I706" i="7"/>
  <c r="I696" i="7"/>
  <c r="I685" i="7"/>
  <c r="I678" i="7"/>
  <c r="I675" i="7"/>
  <c r="I659" i="7"/>
  <c r="I648" i="7"/>
  <c r="I638" i="7"/>
  <c r="I637" i="7"/>
  <c r="I631" i="7"/>
  <c r="I625" i="7"/>
  <c r="I620" i="7"/>
  <c r="I618" i="7"/>
  <c r="I602" i="7"/>
  <c r="I597" i="7"/>
  <c r="I578" i="7"/>
  <c r="I572" i="7"/>
  <c r="I568" i="7"/>
  <c r="I563" i="7"/>
  <c r="I559" i="7"/>
  <c r="I554" i="7"/>
  <c r="I531" i="7"/>
  <c r="I528" i="7"/>
  <c r="I522" i="7"/>
  <c r="I521" i="7"/>
  <c r="I518" i="7"/>
  <c r="I514" i="7"/>
  <c r="I503" i="7"/>
  <c r="I501" i="7"/>
  <c r="I496" i="7"/>
  <c r="I484" i="7"/>
  <c r="I481" i="7"/>
  <c r="I475" i="7"/>
  <c r="I471" i="7"/>
  <c r="I469" i="7"/>
  <c r="I465" i="7"/>
  <c r="I460" i="7"/>
  <c r="I455" i="7"/>
  <c r="I451" i="7"/>
  <c r="I418" i="7"/>
  <c r="I412" i="7"/>
  <c r="I411" i="7"/>
  <c r="I409" i="7"/>
  <c r="I400" i="7"/>
  <c r="I396" i="7"/>
  <c r="I390" i="7"/>
  <c r="I380" i="7"/>
  <c r="I360" i="7"/>
  <c r="I357" i="7"/>
  <c r="I349" i="7"/>
  <c r="I347" i="7"/>
  <c r="I333" i="7"/>
  <c r="I318" i="7"/>
  <c r="I303" i="7"/>
  <c r="I301" i="7"/>
  <c r="I296" i="7"/>
  <c r="I287" i="7"/>
  <c r="I286" i="7"/>
  <c r="I280" i="7"/>
  <c r="I279" i="7"/>
  <c r="I260" i="7"/>
  <c r="I251" i="7"/>
  <c r="I249" i="7"/>
  <c r="I245" i="7"/>
  <c r="I232" i="7"/>
  <c r="I216" i="7"/>
  <c r="I215" i="7"/>
  <c r="I210" i="7"/>
  <c r="I204" i="7"/>
  <c r="I202" i="7"/>
  <c r="I170" i="7"/>
  <c r="I164" i="7"/>
  <c r="I161" i="7"/>
  <c r="I154" i="7"/>
  <c r="I150" i="7"/>
  <c r="I149" i="7"/>
  <c r="I103" i="7"/>
  <c r="I62" i="7"/>
  <c r="I52" i="7"/>
  <c r="I50" i="7"/>
  <c r="I47" i="7"/>
  <c r="I46" i="7"/>
  <c r="I45" i="7"/>
  <c r="I36" i="7"/>
  <c r="I33" i="7"/>
  <c r="I30" i="7"/>
  <c r="I29" i="7"/>
  <c r="I28" i="7"/>
  <c r="I27" i="7"/>
  <c r="I9" i="7"/>
  <c r="I6" i="7"/>
  <c r="I754" i="7"/>
  <c r="I752" i="7"/>
  <c r="I749" i="7"/>
  <c r="I724" i="7"/>
  <c r="I718" i="7"/>
  <c r="I711" i="7"/>
  <c r="I694" i="7"/>
  <c r="I683" i="7"/>
  <c r="I680" i="7"/>
  <c r="I649" i="7"/>
  <c r="I641" i="7"/>
  <c r="I636" i="7"/>
  <c r="I629" i="7"/>
  <c r="I628" i="7"/>
  <c r="I626" i="7"/>
  <c r="I621" i="7"/>
  <c r="I585" i="7"/>
  <c r="I574" i="7"/>
  <c r="I573" i="7"/>
  <c r="I561" i="7"/>
  <c r="I556" i="7"/>
  <c r="I549" i="7"/>
  <c r="I540" i="7"/>
  <c r="I524" i="7"/>
  <c r="I517" i="7"/>
  <c r="I516" i="7"/>
  <c r="I505" i="7"/>
  <c r="I483" i="7"/>
  <c r="I443" i="7"/>
  <c r="I425" i="7"/>
  <c r="I389" i="7"/>
  <c r="I388" i="7"/>
  <c r="I386" i="7"/>
  <c r="I366" i="7"/>
  <c r="I346" i="7"/>
  <c r="I345" i="7"/>
  <c r="I335" i="7"/>
  <c r="I322" i="7"/>
  <c r="I317" i="7"/>
  <c r="I307" i="7"/>
  <c r="I292" i="7"/>
  <c r="I269" i="7"/>
  <c r="I255" i="7"/>
  <c r="I246" i="7"/>
  <c r="I233" i="7"/>
  <c r="I228" i="7"/>
  <c r="I205" i="7"/>
  <c r="I190" i="7"/>
  <c r="I174" i="7"/>
  <c r="I151" i="7"/>
  <c r="I148" i="7"/>
  <c r="I144" i="7"/>
  <c r="I138" i="7"/>
  <c r="I127" i="7"/>
  <c r="I115" i="7"/>
  <c r="I107" i="7"/>
  <c r="I96" i="7"/>
  <c r="I79" i="7"/>
  <c r="I70" i="7"/>
  <c r="I65" i="7"/>
  <c r="I57" i="7"/>
  <c r="I56" i="7"/>
  <c r="I3" i="7"/>
  <c r="I2" i="7"/>
  <c r="I771" i="7"/>
  <c r="I758" i="7"/>
  <c r="I715" i="7"/>
  <c r="I640" i="7"/>
  <c r="I613" i="7"/>
  <c r="I605" i="7"/>
  <c r="I598" i="7"/>
  <c r="I576" i="7"/>
  <c r="I569" i="7"/>
  <c r="I565" i="7"/>
  <c r="I511" i="7"/>
  <c r="I492" i="7"/>
  <c r="I423" i="7"/>
  <c r="I402" i="7"/>
  <c r="I395" i="7"/>
  <c r="I393" i="7"/>
  <c r="I377" i="7"/>
  <c r="I373" i="7"/>
  <c r="I372" i="7"/>
  <c r="I359" i="7"/>
  <c r="I314" i="7"/>
  <c r="I289" i="7"/>
  <c r="I261" i="7"/>
  <c r="I225" i="7"/>
  <c r="I223" i="7"/>
  <c r="I209" i="7"/>
  <c r="I120" i="7"/>
  <c r="I112" i="7"/>
  <c r="I98" i="7"/>
  <c r="I77" i="7"/>
  <c r="I71" i="7"/>
  <c r="I54" i="7"/>
  <c r="I26" i="7"/>
  <c r="I4" i="7"/>
  <c r="I775" i="7"/>
  <c r="I774" i="7"/>
  <c r="I739" i="7"/>
  <c r="I716" i="7"/>
  <c r="I607" i="7"/>
  <c r="I593" i="7"/>
  <c r="I542" i="7"/>
  <c r="I534" i="7"/>
  <c r="I515" i="7"/>
  <c r="I500" i="7"/>
  <c r="I458" i="7"/>
  <c r="I453" i="7"/>
  <c r="I410" i="7"/>
  <c r="I358" i="7"/>
  <c r="I316" i="7"/>
  <c r="I311" i="7"/>
  <c r="I288" i="7"/>
  <c r="I275" i="7"/>
  <c r="I272" i="7"/>
  <c r="I268" i="7"/>
  <c r="I256" i="7"/>
  <c r="I252" i="7"/>
  <c r="I191" i="7"/>
  <c r="I188" i="7"/>
  <c r="I168" i="7"/>
  <c r="I139" i="7"/>
  <c r="I129" i="7"/>
  <c r="I116" i="7"/>
  <c r="I114" i="7"/>
  <c r="I106" i="7"/>
  <c r="I101" i="7"/>
  <c r="I89" i="7"/>
  <c r="I17" i="7"/>
  <c r="I15" i="7"/>
  <c r="I776" i="7"/>
  <c r="I773" i="7"/>
  <c r="I772" i="7"/>
  <c r="I764" i="7"/>
  <c r="I755" i="7"/>
  <c r="I747" i="7"/>
  <c r="I744" i="7"/>
  <c r="I743" i="7"/>
  <c r="I740" i="7"/>
  <c r="I737" i="7"/>
  <c r="I719" i="7"/>
  <c r="I717" i="7"/>
  <c r="I699" i="7"/>
  <c r="I690" i="7"/>
  <c r="I689" i="7"/>
  <c r="I674" i="7"/>
  <c r="I667" i="7"/>
  <c r="I666" i="7"/>
  <c r="I662" i="7"/>
  <c r="I658" i="7"/>
  <c r="I642" i="7"/>
  <c r="I639" i="7"/>
  <c r="I630" i="7"/>
  <c r="I619" i="7"/>
  <c r="I606" i="7"/>
  <c r="I604" i="7"/>
  <c r="I599" i="7"/>
  <c r="I596" i="7"/>
  <c r="I592" i="7"/>
  <c r="I581" i="7"/>
  <c r="I580" i="7"/>
  <c r="I577" i="7"/>
  <c r="I560" i="7"/>
  <c r="I550" i="7"/>
  <c r="I547" i="7"/>
  <c r="I544" i="7"/>
  <c r="I543" i="7"/>
  <c r="I539" i="7"/>
  <c r="I537" i="7"/>
  <c r="I523" i="7"/>
  <c r="I513" i="7"/>
  <c r="I499" i="7"/>
  <c r="I493" i="7"/>
  <c r="I487" i="7"/>
  <c r="I472" i="7"/>
  <c r="I464" i="7"/>
  <c r="I461" i="7"/>
  <c r="I456" i="7"/>
  <c r="I446" i="7"/>
  <c r="I430" i="7"/>
  <c r="I429" i="7"/>
  <c r="I405" i="7"/>
  <c r="I392" i="7"/>
  <c r="I383" i="7"/>
  <c r="I382" i="7"/>
  <c r="I381" i="7"/>
  <c r="I379" i="7"/>
  <c r="I368" i="7"/>
  <c r="I350" i="7"/>
  <c r="I348" i="7"/>
  <c r="I341" i="7"/>
  <c r="I334" i="7"/>
  <c r="I305" i="7"/>
  <c r="I299" i="7"/>
  <c r="I297" i="7"/>
  <c r="I278" i="7"/>
  <c r="I263" i="7"/>
  <c r="I262" i="7"/>
  <c r="I240" i="7"/>
  <c r="I231" i="7"/>
  <c r="I211" i="7"/>
  <c r="I207" i="7"/>
  <c r="I201" i="7"/>
  <c r="I195" i="7"/>
  <c r="I192" i="7"/>
  <c r="I183" i="7"/>
  <c r="I179" i="7"/>
  <c r="I176" i="7"/>
  <c r="I169" i="7"/>
  <c r="I165" i="7"/>
  <c r="I152" i="7"/>
  <c r="I143" i="7"/>
  <c r="I140" i="7"/>
  <c r="I136" i="7"/>
  <c r="I128" i="7"/>
  <c r="I108" i="7"/>
  <c r="I99" i="7"/>
  <c r="I93" i="7"/>
  <c r="I92" i="7"/>
  <c r="I83" i="7"/>
  <c r="I81" i="7"/>
  <c r="I67" i="7"/>
  <c r="I64" i="7"/>
  <c r="I39" i="7"/>
  <c r="I35" i="7"/>
  <c r="I22" i="7"/>
  <c r="I12" i="7"/>
  <c r="I5" i="7"/>
  <c r="I763" i="7"/>
  <c r="I730" i="7"/>
  <c r="I727" i="7"/>
  <c r="I714" i="7"/>
  <c r="I704" i="7"/>
  <c r="I703" i="7"/>
  <c r="I701" i="7"/>
  <c r="I698" i="7"/>
  <c r="I686" i="7"/>
  <c r="I672" i="7"/>
  <c r="I669" i="7"/>
  <c r="I663" i="7"/>
  <c r="I657" i="7"/>
  <c r="I650" i="7"/>
  <c r="I646" i="7"/>
  <c r="I644" i="7"/>
  <c r="I617" i="7"/>
  <c r="I616" i="7"/>
  <c r="I600" i="7"/>
  <c r="I588" i="7"/>
  <c r="I584" i="7"/>
  <c r="I519" i="7"/>
  <c r="I509" i="7"/>
  <c r="I508" i="7"/>
  <c r="I494" i="7"/>
  <c r="I490" i="7"/>
  <c r="I482" i="7"/>
  <c r="I480" i="7"/>
  <c r="I479" i="7"/>
  <c r="I478" i="7"/>
  <c r="I477" i="7"/>
  <c r="I476" i="7"/>
  <c r="I463" i="7"/>
  <c r="I462" i="7"/>
  <c r="I457" i="7"/>
  <c r="I454" i="7"/>
  <c r="I452" i="7"/>
  <c r="I449" i="7"/>
  <c r="I444" i="7"/>
  <c r="I441" i="7"/>
  <c r="I422" i="7"/>
  <c r="I419" i="7"/>
  <c r="I414" i="7"/>
  <c r="I408" i="7"/>
  <c r="I398" i="7"/>
  <c r="I391" i="7"/>
  <c r="I387" i="7"/>
  <c r="I385" i="7"/>
  <c r="I378" i="7"/>
  <c r="I374" i="7"/>
  <c r="I370" i="7"/>
  <c r="I354" i="7"/>
  <c r="I352" i="7"/>
  <c r="I342" i="7"/>
  <c r="I330" i="7"/>
  <c r="I328" i="7"/>
  <c r="I326" i="7"/>
  <c r="I325" i="7"/>
  <c r="I324" i="7"/>
  <c r="I323" i="7"/>
  <c r="I310" i="7"/>
  <c r="I304" i="7"/>
  <c r="I300" i="7"/>
  <c r="I294" i="7"/>
  <c r="I291" i="7"/>
  <c r="I283" i="7"/>
  <c r="I282" i="7"/>
  <c r="I274" i="7"/>
  <c r="I270" i="7"/>
  <c r="I259" i="7"/>
  <c r="I241" i="7"/>
  <c r="I208" i="7"/>
  <c r="I180" i="7"/>
  <c r="I177" i="7"/>
  <c r="I175" i="7"/>
  <c r="I163" i="7"/>
  <c r="I162" i="7"/>
  <c r="I159" i="7"/>
  <c r="I157" i="7"/>
  <c r="I153" i="7"/>
  <c r="I142" i="7"/>
  <c r="I141" i="7"/>
  <c r="I137" i="7"/>
  <c r="I134" i="7"/>
  <c r="I132" i="7"/>
  <c r="I130" i="7"/>
  <c r="I122" i="7"/>
  <c r="I111" i="7"/>
  <c r="I82" i="7"/>
  <c r="I72" i="7"/>
  <c r="I63" i="7"/>
  <c r="I60" i="7"/>
  <c r="I53" i="7"/>
  <c r="I51" i="7"/>
  <c r="I41" i="7"/>
  <c r="I34" i="7"/>
  <c r="I16" i="7"/>
  <c r="I11" i="7"/>
  <c r="I8" i="7"/>
  <c r="O769" i="7"/>
  <c r="O768" i="7"/>
  <c r="O766" i="7"/>
  <c r="O761" i="7"/>
  <c r="O759" i="7"/>
  <c r="O757" i="7"/>
  <c r="O750" i="7"/>
  <c r="O738" i="7"/>
  <c r="O736" i="7"/>
  <c r="O735" i="7"/>
  <c r="O729" i="7"/>
  <c r="O725" i="7"/>
  <c r="O723" i="7"/>
  <c r="O706" i="7"/>
  <c r="O696" i="7"/>
  <c r="O685" i="7"/>
  <c r="O678" i="7"/>
  <c r="O675" i="7"/>
  <c r="O659" i="7"/>
  <c r="O648" i="7"/>
  <c r="O638" i="7"/>
  <c r="O637" i="7"/>
  <c r="O631" i="7"/>
  <c r="O625" i="7"/>
  <c r="O620" i="7"/>
  <c r="O618" i="7"/>
  <c r="O602" i="7"/>
  <c r="O597" i="7"/>
  <c r="O578" i="7"/>
  <c r="O572" i="7"/>
  <c r="O568" i="7"/>
  <c r="O563" i="7"/>
  <c r="O559" i="7"/>
  <c r="O554" i="7"/>
  <c r="O531" i="7"/>
  <c r="O528" i="7"/>
  <c r="O522" i="7"/>
  <c r="O521" i="7"/>
  <c r="O518" i="7"/>
  <c r="O514" i="7"/>
  <c r="O503" i="7"/>
  <c r="O501" i="7"/>
  <c r="O496" i="7"/>
  <c r="O484" i="7"/>
  <c r="O481" i="7"/>
  <c r="O475" i="7"/>
  <c r="O471" i="7"/>
  <c r="O469" i="7"/>
  <c r="O465" i="7"/>
  <c r="O460" i="7"/>
  <c r="O455" i="7"/>
  <c r="O451" i="7"/>
  <c r="O418" i="7"/>
  <c r="O412" i="7"/>
  <c r="O411" i="7"/>
  <c r="O409" i="7"/>
  <c r="O400" i="7"/>
  <c r="O396" i="7"/>
  <c r="O390" i="7"/>
  <c r="O380" i="7"/>
  <c r="O360" i="7"/>
  <c r="O357" i="7"/>
  <c r="O349" i="7"/>
  <c r="O347" i="7"/>
  <c r="O333" i="7"/>
  <c r="O318" i="7"/>
  <c r="O303" i="7"/>
  <c r="O301" i="7"/>
  <c r="O296" i="7"/>
  <c r="O287" i="7"/>
  <c r="O286" i="7"/>
  <c r="O280" i="7"/>
  <c r="O279" i="7"/>
  <c r="O260" i="7"/>
  <c r="O251" i="7"/>
  <c r="O249" i="7"/>
  <c r="O245" i="7"/>
  <c r="O232" i="7"/>
  <c r="O216" i="7"/>
  <c r="O215" i="7"/>
  <c r="O210" i="7"/>
  <c r="O202" i="7"/>
  <c r="O170" i="7"/>
  <c r="O164" i="7"/>
  <c r="O161" i="7"/>
  <c r="O154" i="7"/>
  <c r="O150" i="7"/>
  <c r="O149" i="7"/>
  <c r="O103" i="7"/>
  <c r="O62" i="7"/>
  <c r="O52" i="7"/>
  <c r="O50" i="7"/>
  <c r="O47" i="7"/>
  <c r="O46" i="7"/>
  <c r="O45" i="7"/>
  <c r="O36" i="7"/>
  <c r="O33" i="7"/>
  <c r="O30" i="7"/>
  <c r="O29" i="7"/>
  <c r="O28" i="7"/>
  <c r="O27" i="7"/>
  <c r="O9" i="7"/>
  <c r="O6" i="7"/>
  <c r="N754" i="7"/>
  <c r="N752" i="7"/>
  <c r="N749" i="7"/>
  <c r="N724" i="7"/>
  <c r="N718" i="7"/>
  <c r="N711" i="7"/>
  <c r="N694" i="7"/>
  <c r="N683" i="7"/>
  <c r="N680" i="7"/>
  <c r="N649" i="7"/>
  <c r="N641" i="7"/>
  <c r="N636" i="7"/>
  <c r="N629" i="7"/>
  <c r="N628" i="7"/>
  <c r="N626" i="7"/>
  <c r="N621" i="7"/>
  <c r="N585" i="7"/>
  <c r="N574" i="7"/>
  <c r="N573" i="7"/>
  <c r="N561" i="7"/>
  <c r="N556" i="7"/>
  <c r="N549" i="7"/>
  <c r="N540" i="7"/>
  <c r="N524" i="7"/>
  <c r="N517" i="7"/>
  <c r="N516" i="7"/>
  <c r="N505" i="7"/>
  <c r="N483" i="7"/>
  <c r="N443" i="7"/>
  <c r="N425" i="7"/>
  <c r="N389" i="7"/>
  <c r="N388" i="7"/>
  <c r="N386" i="7"/>
  <c r="N366" i="7"/>
  <c r="N346" i="7"/>
  <c r="N345" i="7"/>
  <c r="N335" i="7"/>
  <c r="N322" i="7"/>
  <c r="N317" i="7"/>
  <c r="N307" i="7"/>
  <c r="N292" i="7"/>
  <c r="N269" i="7"/>
  <c r="N255" i="7"/>
  <c r="N246" i="7"/>
  <c r="N228" i="7"/>
  <c r="N205" i="7"/>
  <c r="N190" i="7"/>
  <c r="N174" i="7"/>
  <c r="N151" i="7"/>
  <c r="N148" i="7"/>
  <c r="N144" i="7"/>
  <c r="N138" i="7"/>
  <c r="N127" i="7"/>
  <c r="N115" i="7"/>
  <c r="N107" i="7"/>
  <c r="N96" i="7"/>
  <c r="N79" i="7"/>
  <c r="N70" i="7"/>
  <c r="N65" i="7"/>
  <c r="N57" i="7"/>
  <c r="N56" i="7"/>
  <c r="N3" i="7"/>
  <c r="N2" i="7"/>
  <c r="M771" i="7"/>
  <c r="M758" i="7"/>
  <c r="M715" i="7"/>
  <c r="M640" i="7"/>
  <c r="M613" i="7"/>
  <c r="M605" i="7"/>
  <c r="M598" i="7"/>
  <c r="M576" i="7"/>
  <c r="M569" i="7"/>
  <c r="M565" i="7"/>
  <c r="M511" i="7"/>
  <c r="M492" i="7"/>
  <c r="M423" i="7"/>
  <c r="M402" i="7"/>
  <c r="M395" i="7"/>
  <c r="M393" i="7"/>
  <c r="M377" i="7"/>
  <c r="M372" i="7"/>
  <c r="M359" i="7"/>
  <c r="M314" i="7"/>
  <c r="M289" i="7"/>
  <c r="M261" i="7"/>
  <c r="M225" i="7"/>
  <c r="M223" i="7"/>
  <c r="M209" i="7"/>
  <c r="M120" i="7"/>
  <c r="M112" i="7"/>
  <c r="M98" i="7"/>
  <c r="M77" i="7"/>
  <c r="M71" i="7"/>
  <c r="M54" i="7"/>
  <c r="M26" i="7"/>
  <c r="M4" i="7"/>
  <c r="L775" i="7"/>
  <c r="L774" i="7"/>
  <c r="L739" i="7"/>
  <c r="L716" i="7"/>
  <c r="L607" i="7"/>
  <c r="L593" i="7"/>
  <c r="L542" i="7"/>
  <c r="L534" i="7"/>
  <c r="L515" i="7"/>
  <c r="L500" i="7"/>
  <c r="L458" i="7"/>
  <c r="L453" i="7"/>
  <c r="L410" i="7"/>
  <c r="L358" i="7"/>
  <c r="L316" i="7"/>
  <c r="L311" i="7"/>
  <c r="L288" i="7"/>
  <c r="L275" i="7"/>
  <c r="L272" i="7"/>
  <c r="L268" i="7"/>
  <c r="L256" i="7"/>
  <c r="L252" i="7"/>
  <c r="L191" i="7"/>
  <c r="L188" i="7"/>
  <c r="L168" i="7"/>
  <c r="L139" i="7"/>
  <c r="L129" i="7"/>
  <c r="L116" i="7"/>
  <c r="L114" i="7"/>
  <c r="L106" i="7"/>
  <c r="L101" i="7"/>
  <c r="L89" i="7"/>
  <c r="L15" i="7"/>
  <c r="K776" i="7"/>
  <c r="K773" i="7"/>
  <c r="K772" i="7"/>
  <c r="K764" i="7"/>
  <c r="K755" i="7"/>
  <c r="K747" i="7"/>
  <c r="K744" i="7"/>
  <c r="K743" i="7"/>
  <c r="K740" i="7"/>
  <c r="K737" i="7"/>
  <c r="K719" i="7"/>
  <c r="K717" i="7"/>
  <c r="K699" i="7"/>
  <c r="K690" i="7"/>
  <c r="K689" i="7"/>
  <c r="K674" i="7"/>
  <c r="K667" i="7"/>
  <c r="K666" i="7"/>
  <c r="K662" i="7"/>
  <c r="K658" i="7"/>
  <c r="K642" i="7"/>
  <c r="K639" i="7"/>
  <c r="K630" i="7"/>
  <c r="K619" i="7"/>
  <c r="K606" i="7"/>
  <c r="K604" i="7"/>
  <c r="K599" i="7"/>
  <c r="K596" i="7"/>
  <c r="K592" i="7"/>
  <c r="K581" i="7"/>
  <c r="K580" i="7"/>
  <c r="K577" i="7"/>
  <c r="K560" i="7"/>
  <c r="K550" i="7"/>
  <c r="K547" i="7"/>
  <c r="K544" i="7"/>
  <c r="K543" i="7"/>
  <c r="K539" i="7"/>
  <c r="K537" i="7"/>
  <c r="K523" i="7"/>
  <c r="K513" i="7"/>
  <c r="K499" i="7"/>
  <c r="K493" i="7"/>
  <c r="K487" i="7"/>
  <c r="K472" i="7"/>
  <c r="K464" i="7"/>
  <c r="K461" i="7"/>
  <c r="K456" i="7"/>
  <c r="K446" i="7"/>
  <c r="K430" i="7"/>
  <c r="K429" i="7"/>
  <c r="K405" i="7"/>
  <c r="K392" i="7"/>
  <c r="K383" i="7"/>
  <c r="K382" i="7"/>
  <c r="K381" i="7"/>
  <c r="K379" i="7"/>
  <c r="K368" i="7"/>
  <c r="K350" i="7"/>
  <c r="K348" i="7"/>
  <c r="K341" i="7"/>
  <c r="K334" i="7"/>
  <c r="K305" i="7"/>
  <c r="K299" i="7"/>
  <c r="K297" i="7"/>
  <c r="K278" i="7"/>
  <c r="K263" i="7"/>
  <c r="K262" i="7"/>
  <c r="K240" i="7"/>
  <c r="K231" i="7"/>
  <c r="K211" i="7"/>
  <c r="K207" i="7"/>
  <c r="K201" i="7"/>
  <c r="K195" i="7"/>
  <c r="K192" i="7"/>
  <c r="K183" i="7"/>
  <c r="K179" i="7"/>
  <c r="K176" i="7"/>
  <c r="K169" i="7"/>
  <c r="K165" i="7"/>
  <c r="K152" i="7"/>
  <c r="K143" i="7"/>
  <c r="K140" i="7"/>
  <c r="K136" i="7"/>
  <c r="K128" i="7"/>
  <c r="K108" i="7"/>
  <c r="K99" i="7"/>
  <c r="K93" i="7"/>
  <c r="K92" i="7"/>
  <c r="K83" i="7"/>
  <c r="K81" i="7"/>
  <c r="K67" i="7"/>
  <c r="K64" i="7"/>
  <c r="K39" i="7"/>
  <c r="K35" i="7"/>
  <c r="K12" i="7"/>
  <c r="K5" i="7"/>
  <c r="J763" i="7"/>
  <c r="J730" i="7"/>
  <c r="J727" i="7"/>
  <c r="J714" i="7"/>
  <c r="J704" i="7"/>
  <c r="J703" i="7"/>
  <c r="J701" i="7"/>
  <c r="J698" i="7"/>
  <c r="J686" i="7"/>
  <c r="J672" i="7"/>
  <c r="J669" i="7"/>
  <c r="J663" i="7"/>
  <c r="J657" i="7"/>
  <c r="J650" i="7"/>
  <c r="J646" i="7"/>
  <c r="J644" i="7"/>
  <c r="J617" i="7"/>
  <c r="J616" i="7"/>
  <c r="J600" i="7"/>
  <c r="J588" i="7"/>
  <c r="J584" i="7"/>
  <c r="J519" i="7"/>
  <c r="J509" i="7"/>
  <c r="J508" i="7"/>
  <c r="J494" i="7"/>
  <c r="J490" i="7"/>
  <c r="J482" i="7"/>
  <c r="J480" i="7"/>
  <c r="J479" i="7"/>
  <c r="J478" i="7"/>
  <c r="J477" i="7"/>
  <c r="J476" i="7"/>
  <c r="J463" i="7"/>
  <c r="J462" i="7"/>
  <c r="J457" i="7"/>
  <c r="J454" i="7"/>
  <c r="J452" i="7"/>
  <c r="J449" i="7"/>
  <c r="J444" i="7"/>
  <c r="J441" i="7"/>
  <c r="J422" i="7"/>
  <c r="J419" i="7"/>
  <c r="J414" i="7"/>
  <c r="J408" i="7"/>
  <c r="J398" i="7"/>
  <c r="J391" i="7"/>
  <c r="J387" i="7"/>
  <c r="J385" i="7"/>
  <c r="J378" i="7"/>
  <c r="J374" i="7"/>
  <c r="J370" i="7"/>
  <c r="J354" i="7"/>
  <c r="J352" i="7"/>
  <c r="J342" i="7"/>
  <c r="J330" i="7"/>
  <c r="J328" i="7"/>
  <c r="J326" i="7"/>
  <c r="J325" i="7"/>
  <c r="J324" i="7"/>
  <c r="J323" i="7"/>
  <c r="J310" i="7"/>
  <c r="J304" i="7"/>
  <c r="J300" i="7"/>
  <c r="J294" i="7"/>
  <c r="J291" i="7"/>
  <c r="J283" i="7"/>
  <c r="J282" i="7"/>
  <c r="J274" i="7"/>
  <c r="J270" i="7"/>
  <c r="J259" i="7"/>
  <c r="J241" i="7"/>
  <c r="J208" i="7"/>
  <c r="J180" i="7"/>
  <c r="J177" i="7"/>
  <c r="J175" i="7"/>
  <c r="J163" i="7"/>
  <c r="J162" i="7"/>
  <c r="J159" i="7"/>
  <c r="J157" i="7"/>
  <c r="J153" i="7"/>
  <c r="J142" i="7"/>
  <c r="J141" i="7"/>
  <c r="J137" i="7"/>
  <c r="J134" i="7"/>
  <c r="J132" i="7"/>
  <c r="J130" i="7"/>
  <c r="J122" i="7"/>
  <c r="J111" i="7"/>
  <c r="J82" i="7"/>
  <c r="J72" i="7"/>
  <c r="J63" i="7"/>
  <c r="J60" i="7"/>
  <c r="J53" i="7"/>
  <c r="J51" i="7"/>
  <c r="J41" i="7"/>
  <c r="J34" i="7"/>
  <c r="J16" i="7"/>
  <c r="J11" i="7"/>
  <c r="I732" i="7"/>
  <c r="I731" i="7"/>
  <c r="I682" i="7"/>
  <c r="I679" i="7"/>
  <c r="I673" i="7"/>
  <c r="I612" i="7"/>
  <c r="I589" i="7"/>
  <c r="I562" i="7"/>
  <c r="I498" i="7"/>
  <c r="I470" i="7"/>
  <c r="I466" i="7"/>
  <c r="I437" i="7"/>
  <c r="I432" i="7"/>
  <c r="I417" i="7"/>
  <c r="I416" i="7"/>
  <c r="I406" i="7"/>
  <c r="I376" i="7"/>
  <c r="I362" i="7"/>
  <c r="I361" i="7"/>
  <c r="I321" i="7"/>
  <c r="I320" i="7"/>
  <c r="I308" i="7"/>
  <c r="I302" i="7"/>
  <c r="I298" i="7"/>
  <c r="I284" i="7"/>
  <c r="I266" i="7"/>
  <c r="I254" i="7"/>
  <c r="I248" i="7"/>
  <c r="I239" i="7"/>
  <c r="I238" i="7"/>
  <c r="I227" i="7"/>
  <c r="I220" i="7"/>
  <c r="I217" i="7"/>
  <c r="I203" i="7"/>
  <c r="I173" i="7"/>
  <c r="I145" i="7"/>
  <c r="I133" i="7"/>
  <c r="I131" i="7"/>
  <c r="I118" i="7"/>
  <c r="I109" i="7"/>
  <c r="I100" i="7"/>
  <c r="I95" i="7"/>
  <c r="I86" i="7"/>
  <c r="I69" i="7"/>
  <c r="I44" i="7"/>
  <c r="I20" i="7"/>
  <c r="I13" i="7"/>
  <c r="C777" i="7"/>
  <c r="G23" i="7"/>
  <c r="G452" i="7"/>
  <c r="G663" i="7"/>
  <c r="G764" i="7"/>
  <c r="G278" i="7"/>
  <c r="G99" i="7"/>
  <c r="G191" i="7"/>
  <c r="G129" i="7"/>
  <c r="G542" i="7"/>
  <c r="G758" i="7"/>
  <c r="F402" i="7"/>
  <c r="F233" i="7"/>
  <c r="F568" i="7"/>
  <c r="F559" i="7"/>
  <c r="H130" i="7"/>
  <c r="H157" i="7"/>
  <c r="H382" i="7"/>
  <c r="H588" i="7"/>
  <c r="H342" i="7"/>
  <c r="H689" i="7"/>
  <c r="H348" i="7"/>
  <c r="H278" i="7"/>
  <c r="E663" i="7"/>
  <c r="E130" i="7"/>
  <c r="E440" i="7"/>
  <c r="O204" i="7"/>
  <c r="O335" i="7"/>
  <c r="O233" i="7"/>
  <c r="N233" i="7"/>
  <c r="O758" i="7"/>
  <c r="N758" i="7"/>
  <c r="O402" i="7"/>
  <c r="N402" i="7"/>
  <c r="O373" i="7"/>
  <c r="N373" i="7"/>
  <c r="M373" i="7"/>
  <c r="O716" i="7"/>
  <c r="N716" i="7"/>
  <c r="M716" i="7"/>
  <c r="O593" i="7"/>
  <c r="N593" i="7"/>
  <c r="M593" i="7"/>
  <c r="O542" i="7"/>
  <c r="N542" i="7"/>
  <c r="M542" i="7"/>
  <c r="O453" i="7"/>
  <c r="N453" i="7"/>
  <c r="M453" i="7"/>
  <c r="O316" i="7"/>
  <c r="N316" i="7"/>
  <c r="M316" i="7"/>
  <c r="O268" i="7"/>
  <c r="N268" i="7"/>
  <c r="M268" i="7"/>
  <c r="O256" i="7"/>
  <c r="N256" i="7"/>
  <c r="M256" i="7"/>
  <c r="O252" i="7"/>
  <c r="N252" i="7"/>
  <c r="M252" i="7"/>
  <c r="O191" i="7"/>
  <c r="N191" i="7"/>
  <c r="M191" i="7"/>
  <c r="O139" i="7"/>
  <c r="N139" i="7"/>
  <c r="M139" i="7"/>
  <c r="O129" i="7"/>
  <c r="N129" i="7"/>
  <c r="M129" i="7"/>
  <c r="O116" i="7"/>
  <c r="N116" i="7"/>
  <c r="M116" i="7"/>
  <c r="O114" i="7"/>
  <c r="N114" i="7"/>
  <c r="M114" i="7"/>
  <c r="O17" i="7"/>
  <c r="N17" i="7"/>
  <c r="M17" i="7"/>
  <c r="L17" i="7"/>
  <c r="O764" i="7"/>
  <c r="N764" i="7"/>
  <c r="M764" i="7"/>
  <c r="L764" i="7"/>
  <c r="O689" i="7"/>
  <c r="N689" i="7"/>
  <c r="M689" i="7"/>
  <c r="L689" i="7"/>
  <c r="O382" i="7"/>
  <c r="N382" i="7"/>
  <c r="M382" i="7"/>
  <c r="L382" i="7"/>
  <c r="O348" i="7"/>
  <c r="N348" i="7"/>
  <c r="M348" i="7"/>
  <c r="L348" i="7"/>
  <c r="O305" i="7"/>
  <c r="N305" i="7"/>
  <c r="M305" i="7"/>
  <c r="L305" i="7"/>
  <c r="O278" i="7"/>
  <c r="N278" i="7"/>
  <c r="M278" i="7"/>
  <c r="L278" i="7"/>
  <c r="O201" i="7"/>
  <c r="N201" i="7"/>
  <c r="M201" i="7"/>
  <c r="L201" i="7"/>
  <c r="O140" i="7"/>
  <c r="N140" i="7"/>
  <c r="M140" i="7"/>
  <c r="L140" i="7"/>
  <c r="O99" i="7"/>
  <c r="N99" i="7"/>
  <c r="M99" i="7"/>
  <c r="L99" i="7"/>
  <c r="O22" i="7"/>
  <c r="N22" i="7"/>
  <c r="M22" i="7"/>
  <c r="L22" i="7"/>
  <c r="K22" i="7"/>
  <c r="O663" i="7"/>
  <c r="N663" i="7"/>
  <c r="M663" i="7"/>
  <c r="L663" i="7"/>
  <c r="K663" i="7"/>
  <c r="O616" i="7"/>
  <c r="N616" i="7"/>
  <c r="M616" i="7"/>
  <c r="L616" i="7"/>
  <c r="K616" i="7"/>
  <c r="O588" i="7"/>
  <c r="N588" i="7"/>
  <c r="M588" i="7"/>
  <c r="L588" i="7"/>
  <c r="K588" i="7"/>
  <c r="O452" i="7"/>
  <c r="N452" i="7"/>
  <c r="M452" i="7"/>
  <c r="L452" i="7"/>
  <c r="K452" i="7"/>
  <c r="O444" i="7"/>
  <c r="N444" i="7"/>
  <c r="M444" i="7"/>
  <c r="L444" i="7"/>
  <c r="K444" i="7"/>
  <c r="O422" i="7"/>
  <c r="N422" i="7"/>
  <c r="M422" i="7"/>
  <c r="L422" i="7"/>
  <c r="K422" i="7"/>
  <c r="O378" i="7"/>
  <c r="N378" i="7"/>
  <c r="M378" i="7"/>
  <c r="L378" i="7"/>
  <c r="K378" i="7"/>
  <c r="O354" i="7"/>
  <c r="N354" i="7"/>
  <c r="M354" i="7"/>
  <c r="L354" i="7"/>
  <c r="K354" i="7"/>
  <c r="O342" i="7"/>
  <c r="N342" i="7"/>
  <c r="M342" i="7"/>
  <c r="L342" i="7"/>
  <c r="K342" i="7"/>
  <c r="O328" i="7"/>
  <c r="N328" i="7"/>
  <c r="M328" i="7"/>
  <c r="L328" i="7"/>
  <c r="K328" i="7"/>
  <c r="O324" i="7"/>
  <c r="N324" i="7"/>
  <c r="M324" i="7"/>
  <c r="L324" i="7"/>
  <c r="K324" i="7"/>
  <c r="O304" i="7"/>
  <c r="N304" i="7"/>
  <c r="M304" i="7"/>
  <c r="L304" i="7"/>
  <c r="K304" i="7"/>
  <c r="O259" i="7"/>
  <c r="N259" i="7"/>
  <c r="M259" i="7"/>
  <c r="L259" i="7"/>
  <c r="K259" i="7"/>
  <c r="O163" i="7"/>
  <c r="N163" i="7"/>
  <c r="M163" i="7"/>
  <c r="L163" i="7"/>
  <c r="K163" i="7"/>
  <c r="O157" i="7"/>
  <c r="N157" i="7"/>
  <c r="M157" i="7"/>
  <c r="L157" i="7"/>
  <c r="K157" i="7"/>
  <c r="O130" i="7"/>
  <c r="N130" i="7"/>
  <c r="M130" i="7"/>
  <c r="L130" i="7"/>
  <c r="K130" i="7"/>
  <c r="O82" i="7"/>
  <c r="N82" i="7"/>
  <c r="M82" i="7"/>
  <c r="L82" i="7"/>
  <c r="K82" i="7"/>
  <c r="O8" i="7"/>
  <c r="N8" i="7"/>
  <c r="M8" i="7"/>
  <c r="L8" i="7"/>
  <c r="K8" i="7"/>
  <c r="J8" i="7"/>
  <c r="O23" i="7"/>
  <c r="N23" i="7"/>
  <c r="M23" i="7"/>
  <c r="L23" i="7"/>
  <c r="K23" i="7"/>
  <c r="J23" i="7"/>
  <c r="I23" i="7"/>
  <c r="C8" i="6"/>
  <c r="F746" i="9" l="1"/>
  <c r="E746" i="9"/>
  <c r="H80" i="35"/>
  <c r="P80" i="35"/>
  <c r="K80" i="35"/>
  <c r="J80" i="35"/>
  <c r="L80" i="35"/>
  <c r="N80" i="35"/>
  <c r="R80" i="35"/>
  <c r="I80" i="35"/>
  <c r="Q80" i="35"/>
  <c r="O80" i="35"/>
  <c r="G5" i="6"/>
  <c r="D2" i="6"/>
  <c r="F3" i="6"/>
  <c r="E3" i="6"/>
  <c r="D3" i="6"/>
  <c r="H3" i="6"/>
  <c r="G3" i="6"/>
  <c r="F2" i="6"/>
  <c r="G2" i="6"/>
  <c r="H2" i="6"/>
  <c r="E2" i="6"/>
  <c r="G6" i="6"/>
  <c r="D6" i="6"/>
  <c r="H5" i="6"/>
  <c r="F5" i="6"/>
  <c r="E5" i="6"/>
  <c r="D5" i="6"/>
  <c r="H746" i="9"/>
  <c r="G746" i="9"/>
  <c r="G745" i="9"/>
  <c r="H745" i="9"/>
  <c r="E745" i="9"/>
  <c r="F745" i="9"/>
  <c r="J745" i="9"/>
  <c r="L745" i="9"/>
  <c r="N745" i="9"/>
  <c r="M745" i="9"/>
  <c r="O745" i="9"/>
  <c r="I745" i="9"/>
  <c r="K745" i="9"/>
  <c r="E777" i="7"/>
  <c r="J777" i="7"/>
  <c r="L777" i="7"/>
  <c r="N777" i="7"/>
  <c r="I777" i="7"/>
  <c r="K777" i="7"/>
  <c r="M777" i="7"/>
  <c r="O777" i="7"/>
  <c r="H777" i="7"/>
  <c r="F777" i="7"/>
  <c r="G777" i="7"/>
  <c r="E4" i="6" l="1"/>
  <c r="E8" i="6" s="1"/>
  <c r="F4" i="6"/>
  <c r="F8" i="6" s="1"/>
  <c r="H4" i="6"/>
  <c r="H8" i="6" s="1"/>
  <c r="G4" i="6" l="1"/>
  <c r="G8" i="6" s="1"/>
  <c r="D8" i="6" l="1"/>
  <c r="D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jhsasser</author>
  </authors>
  <commentList>
    <comment ref="D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jhsasser:</t>
        </r>
        <r>
          <rPr>
            <sz val="8"/>
            <color indexed="81"/>
            <rFont val="Tahoma"/>
            <family val="2"/>
          </rPr>
          <t xml:space="preserve">
Taken from 
www.cubitplanning.com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jhsasser</author>
  </authors>
  <commentList>
    <comment ref="E26" authorId="0" shapeId="0" xr:uid="{00000000-0006-0000-0600-000001000000}">
      <text>
        <r>
          <rPr>
            <b/>
            <sz val="14"/>
            <color indexed="81"/>
            <rFont val="Tahoma"/>
            <family val="2"/>
          </rPr>
          <t>jhsasser:</t>
        </r>
        <r>
          <rPr>
            <sz val="14"/>
            <color indexed="81"/>
            <rFont val="Tahoma"/>
            <family val="2"/>
          </rPr>
          <t xml:space="preserve">
IVR satifies about 70% of these calls, 30% goes to a skill set agent</t>
        </r>
      </text>
    </comment>
  </commentList>
</comments>
</file>

<file path=xl/sharedStrings.xml><?xml version="1.0" encoding="utf-8"?>
<sst xmlns="http://schemas.openxmlformats.org/spreadsheetml/2006/main" count="2005" uniqueCount="1136">
  <si>
    <t>v1</t>
  </si>
  <si>
    <t>v2</t>
  </si>
  <si>
    <t>v3</t>
  </si>
  <si>
    <t>v4</t>
  </si>
  <si>
    <t>v5</t>
  </si>
  <si>
    <t>Charlotte</t>
  </si>
  <si>
    <t>Greensboro</t>
  </si>
  <si>
    <t>Raleigh</t>
  </si>
  <si>
    <t>Wilmington</t>
  </si>
  <si>
    <t>Fayetteville</t>
  </si>
  <si>
    <t>Rocky Mount</t>
  </si>
  <si>
    <t>FACTOR</t>
  </si>
  <si>
    <t>Vendor’s capability shown in past performance which include reference responses</t>
  </si>
  <si>
    <t>Compliance with the proposal and organization section.</t>
  </si>
  <si>
    <t>TOTAL POINTS AVAILABLE FOR AWARD:</t>
  </si>
  <si>
    <t>MAXIMUM 
POINTS</t>
  </si>
  <si>
    <t>I-40</t>
  </si>
  <si>
    <t>I-85</t>
  </si>
  <si>
    <t>I-95</t>
  </si>
  <si>
    <t>I-77</t>
  </si>
  <si>
    <t>Town</t>
  </si>
  <si>
    <t>Albemarle</t>
  </si>
  <si>
    <t>Apex</t>
  </si>
  <si>
    <t>Asheboro</t>
  </si>
  <si>
    <t>Asheville</t>
  </si>
  <si>
    <t>Boone</t>
  </si>
  <si>
    <t>Burlington</t>
  </si>
  <si>
    <t>Carrboro</t>
  </si>
  <si>
    <t>Cary</t>
  </si>
  <si>
    <t>Chapel Hill</t>
  </si>
  <si>
    <t>Clayton</t>
  </si>
  <si>
    <t>Clemmons</t>
  </si>
  <si>
    <t>Concord</t>
  </si>
  <si>
    <t>Cornelius</t>
  </si>
  <si>
    <t>Durham</t>
  </si>
  <si>
    <t>Eden</t>
  </si>
  <si>
    <t>Elizabeth City</t>
  </si>
  <si>
    <t>Fuquay-Varina</t>
  </si>
  <si>
    <t>Garner</t>
  </si>
  <si>
    <t>Gastonia</t>
  </si>
  <si>
    <t>Goldsboro</t>
  </si>
  <si>
    <t>Greenville</t>
  </si>
  <si>
    <t>Havelock</t>
  </si>
  <si>
    <t>Henderson</t>
  </si>
  <si>
    <t>Hickory</t>
  </si>
  <si>
    <t>High Point</t>
  </si>
  <si>
    <t>Holly Springs</t>
  </si>
  <si>
    <t>Hope Mills</t>
  </si>
  <si>
    <t>Huntersville</t>
  </si>
  <si>
    <t>Indian Trail</t>
  </si>
  <si>
    <t>Jacksonville</t>
  </si>
  <si>
    <t>Kannapolis</t>
  </si>
  <si>
    <t>Kernersville</t>
  </si>
  <si>
    <t>Kinston</t>
  </si>
  <si>
    <t>Laurinburg</t>
  </si>
  <si>
    <t>Lenoir</t>
  </si>
  <si>
    <t>Lexington</t>
  </si>
  <si>
    <t>Lumberton</t>
  </si>
  <si>
    <t>Matthews</t>
  </si>
  <si>
    <t>Mint Hill</t>
  </si>
  <si>
    <t>Monroe</t>
  </si>
  <si>
    <t>Mooresville</t>
  </si>
  <si>
    <t>Morganton</t>
  </si>
  <si>
    <t>Morrisville</t>
  </si>
  <si>
    <t>New Bern</t>
  </si>
  <si>
    <t>Roanoke Rapids</t>
  </si>
  <si>
    <t>Salisbury</t>
  </si>
  <si>
    <t>Sanford</t>
  </si>
  <si>
    <t>Shelby</t>
  </si>
  <si>
    <t>Statesville</t>
  </si>
  <si>
    <t>Thomasville</t>
  </si>
  <si>
    <t>Wake Forest</t>
  </si>
  <si>
    <t>Wilson</t>
  </si>
  <si>
    <t>Winston-Salem</t>
  </si>
  <si>
    <t>Ash LATA
420</t>
  </si>
  <si>
    <t>Char LATA
422</t>
  </si>
  <si>
    <t>Greenb LATA
424</t>
  </si>
  <si>
    <t>Ral LATA
426</t>
  </si>
  <si>
    <t>Wilm LATA
428</t>
  </si>
  <si>
    <t>Fay LATA
949</t>
  </si>
  <si>
    <t>Roc Mt LATA
951</t>
  </si>
  <si>
    <t>ANDREWS</t>
  </si>
  <si>
    <t>Arden</t>
  </si>
  <si>
    <t>BARNARDSVL</t>
  </si>
  <si>
    <t>Black Mountain</t>
  </si>
  <si>
    <t>BREVARD</t>
  </si>
  <si>
    <t>BRYSONCITY</t>
  </si>
  <si>
    <t>BURNSVILLE</t>
  </si>
  <si>
    <t>Canton</t>
  </si>
  <si>
    <t>CASHIERS</t>
  </si>
  <si>
    <t>CHEROKEE</t>
  </si>
  <si>
    <t>Chimney Rock</t>
  </si>
  <si>
    <t>Clyde</t>
  </si>
  <si>
    <t>CULLOWHEE</t>
  </si>
  <si>
    <t>Edneyville</t>
  </si>
  <si>
    <t>Enka</t>
  </si>
  <si>
    <t>Etowah</t>
  </si>
  <si>
    <t>Fairview</t>
  </si>
  <si>
    <t>Fletcher</t>
  </si>
  <si>
    <t>FRANKLIN</t>
  </si>
  <si>
    <t>GARDENCITY</t>
  </si>
  <si>
    <t>GUNTERTOWN</t>
  </si>
  <si>
    <t>HAYESVILLE</t>
  </si>
  <si>
    <t>Hendersonville</t>
  </si>
  <si>
    <t>HIGHLANDS</t>
  </si>
  <si>
    <t>Horse Shoe</t>
  </si>
  <si>
    <t>Lake Junaluska</t>
  </si>
  <si>
    <t>LEICESTER</t>
  </si>
  <si>
    <t>Maggie Valley</t>
  </si>
  <si>
    <t>MARS HILL</t>
  </si>
  <si>
    <t>MARSHALL</t>
  </si>
  <si>
    <t>MICAVILLE</t>
  </si>
  <si>
    <t>Mills River</t>
  </si>
  <si>
    <t>Naples</t>
  </si>
  <si>
    <t>SEVIER</t>
  </si>
  <si>
    <t>SUIT</t>
  </si>
  <si>
    <t>Swannanoa</t>
  </si>
  <si>
    <t>Sylva</t>
  </si>
  <si>
    <t>Waynesville</t>
  </si>
  <si>
    <t>ALTON</t>
  </si>
  <si>
    <t>BADIN</t>
  </si>
  <si>
    <t>BANNER ELK</t>
  </si>
  <si>
    <t>BEECH MT</t>
  </si>
  <si>
    <t>Belmont</t>
  </si>
  <si>
    <t>Bessemer City</t>
  </si>
  <si>
    <t>BETHLEHEM</t>
  </si>
  <si>
    <t>Blowing Rock</t>
  </si>
  <si>
    <t>CAROLEEN</t>
  </si>
  <si>
    <t>CATAWBA</t>
  </si>
  <si>
    <t>Cherryville</t>
  </si>
  <si>
    <t>Claremont</t>
  </si>
  <si>
    <t>CLEVELAND</t>
  </si>
  <si>
    <t>Cliffside</t>
  </si>
  <si>
    <t>Collettsville</t>
  </si>
  <si>
    <t>Connelly Spring</t>
  </si>
  <si>
    <t>COOLEEMEE</t>
  </si>
  <si>
    <t>Dallas</t>
  </si>
  <si>
    <t>Davidson</t>
  </si>
  <si>
    <t>Denver</t>
  </si>
  <si>
    <t>Ellenboro</t>
  </si>
  <si>
    <t>Forest City</t>
  </si>
  <si>
    <t>GOOSECREEK</t>
  </si>
  <si>
    <t>Grover</t>
  </si>
  <si>
    <t>HARMONY</t>
  </si>
  <si>
    <t>HARRISBURG</t>
  </si>
  <si>
    <t>HILDEBRAN</t>
  </si>
  <si>
    <t>Hudson</t>
  </si>
  <si>
    <t>Icard</t>
  </si>
  <si>
    <t>IJAMES</t>
  </si>
  <si>
    <t>Iron Station</t>
  </si>
  <si>
    <t>Kings Mountain</t>
  </si>
  <si>
    <t>Lawndale</t>
  </si>
  <si>
    <t>Lincolnton</t>
  </si>
  <si>
    <t>Locust</t>
  </si>
  <si>
    <t>LOWELL</t>
  </si>
  <si>
    <t>Maiden</t>
  </si>
  <si>
    <t>Marion</t>
  </si>
  <si>
    <t>Mount Holly</t>
  </si>
  <si>
    <t>NEW HOPE</t>
  </si>
  <si>
    <t>New London</t>
  </si>
  <si>
    <t>NEW SALEM</t>
  </si>
  <si>
    <t>Newell</t>
  </si>
  <si>
    <t>Newland</t>
  </si>
  <si>
    <t>Newton</t>
  </si>
  <si>
    <t>Paw Creek</t>
  </si>
  <si>
    <t>Pineville</t>
  </si>
  <si>
    <t>Rutherfordton</t>
  </si>
  <si>
    <t>SCRWDRSCRK</t>
  </si>
  <si>
    <t>Spencer</t>
  </si>
  <si>
    <t>Spindale</t>
  </si>
  <si>
    <t>Spruce Pine</t>
  </si>
  <si>
    <t>Stanley</t>
  </si>
  <si>
    <t>Stony Point</t>
  </si>
  <si>
    <t>SUGARGROVE</t>
  </si>
  <si>
    <t>Taylorsville</t>
  </si>
  <si>
    <t>Troutman</t>
  </si>
  <si>
    <t>UNIONGROVE</t>
  </si>
  <si>
    <t>Valdese</t>
  </si>
  <si>
    <t>Vale</t>
  </si>
  <si>
    <t>WATAUGA</t>
  </si>
  <si>
    <t>WAXHAW</t>
  </si>
  <si>
    <t>WINGATE</t>
  </si>
  <si>
    <t>ADVANCE</t>
  </si>
  <si>
    <t>Anderson</t>
  </si>
  <si>
    <t>BADIN LAKE</t>
  </si>
  <si>
    <t>BALDWIN</t>
  </si>
  <si>
    <t>BEULAH</t>
  </si>
  <si>
    <t>BISCOE</t>
  </si>
  <si>
    <t>BOOMER</t>
  </si>
  <si>
    <t>BOONVILLE</t>
  </si>
  <si>
    <t>BROOKS</t>
  </si>
  <si>
    <t>Browns Summit</t>
  </si>
  <si>
    <t>CANDOR</t>
  </si>
  <si>
    <t>CHAMPION</t>
  </si>
  <si>
    <t>CHURCHLAND</t>
  </si>
  <si>
    <t>CLINGMAN</t>
  </si>
  <si>
    <t>Colfax</t>
  </si>
  <si>
    <t>COURTNEY</t>
  </si>
  <si>
    <t>CRESTON</t>
  </si>
  <si>
    <t>DANBURY</t>
  </si>
  <si>
    <t>DENTON</t>
  </si>
  <si>
    <t>Dobson</t>
  </si>
  <si>
    <t>Eagle Springs</t>
  </si>
  <si>
    <t>Elkin</t>
  </si>
  <si>
    <t>Elon College</t>
  </si>
  <si>
    <t>FARMER</t>
  </si>
  <si>
    <t>FORBUSH</t>
  </si>
  <si>
    <t>Gibsonville</t>
  </si>
  <si>
    <t>GLADECREEK</t>
  </si>
  <si>
    <t>Haw River</t>
  </si>
  <si>
    <t>HAYS</t>
  </si>
  <si>
    <t>Julian</t>
  </si>
  <si>
    <t>King</t>
  </si>
  <si>
    <t>LANSING</t>
  </si>
  <si>
    <t>LEVELCROSS</t>
  </si>
  <si>
    <t>Lewisville</t>
  </si>
  <si>
    <t>LOMAX</t>
  </si>
  <si>
    <t>Monticello</t>
  </si>
  <si>
    <t>NATHANSCRK</t>
  </si>
  <si>
    <t>North Wilkesboro</t>
  </si>
  <si>
    <t>Oak Ridge</t>
  </si>
  <si>
    <t>PISGAH</t>
  </si>
  <si>
    <t>QUAKER GAP</t>
  </si>
  <si>
    <t>RED BRUSH</t>
  </si>
  <si>
    <t>Reidsville</t>
  </si>
  <si>
    <t>ROARINGGAP</t>
  </si>
  <si>
    <t>Roxboro</t>
  </si>
  <si>
    <t>RUFFIN</t>
  </si>
  <si>
    <t>SANDYRIDGE</t>
  </si>
  <si>
    <t>SCOTTVILLE</t>
  </si>
  <si>
    <t>Sedalia</t>
  </si>
  <si>
    <t>SHOALS</t>
  </si>
  <si>
    <t>Snow Camp</t>
  </si>
  <si>
    <t>SOUTHMONT</t>
  </si>
  <si>
    <t>SPARTA</t>
  </si>
  <si>
    <t>State Road</t>
  </si>
  <si>
    <t>Stokesdale</t>
  </si>
  <si>
    <t>Summerfield</t>
  </si>
  <si>
    <t>TIMBERLAKE</t>
  </si>
  <si>
    <t>TROY</t>
  </si>
  <si>
    <t>Walkertown</t>
  </si>
  <si>
    <t>Walnut Cove</t>
  </si>
  <si>
    <t>Wentworth</t>
  </si>
  <si>
    <t>West End</t>
  </si>
  <si>
    <t>West Jefferson</t>
  </si>
  <si>
    <t>Westfield</t>
  </si>
  <si>
    <t>Whitsett</t>
  </si>
  <si>
    <t>Yadkinville</t>
  </si>
  <si>
    <t>Yanceyville</t>
  </si>
  <si>
    <t>ZEPHYR</t>
  </si>
  <si>
    <t>Angier</t>
  </si>
  <si>
    <t>BROADWAY</t>
  </si>
  <si>
    <t>Butner</t>
  </si>
  <si>
    <t>Calypso</t>
  </si>
  <si>
    <t>CREEDMOOR</t>
  </si>
  <si>
    <t>Dudley</t>
  </si>
  <si>
    <t>Graham</t>
  </si>
  <si>
    <t>GRANTHAM</t>
  </si>
  <si>
    <t>Hamlet</t>
  </si>
  <si>
    <t>Hillsborough</t>
  </si>
  <si>
    <t>Knightdale</t>
  </si>
  <si>
    <t>Manson</t>
  </si>
  <si>
    <t>Mount Olive</t>
  </si>
  <si>
    <t>OLIVIA</t>
  </si>
  <si>
    <t>Pine Level</t>
  </si>
  <si>
    <t>Princeton</t>
  </si>
  <si>
    <t>Selma</t>
  </si>
  <si>
    <t>Wendell</t>
  </si>
  <si>
    <t>Youngsville</t>
  </si>
  <si>
    <t>Zebulon</t>
  </si>
  <si>
    <t>Acme</t>
  </si>
  <si>
    <t>Atkinson</t>
  </si>
  <si>
    <t>Belville</t>
  </si>
  <si>
    <t>BOLIVIA</t>
  </si>
  <si>
    <t>Burgaw</t>
  </si>
  <si>
    <t>Carolina Beach</t>
  </si>
  <si>
    <t>Castle Hayne</t>
  </si>
  <si>
    <t>ELLERBE</t>
  </si>
  <si>
    <t>FAIR BLUFF</t>
  </si>
  <si>
    <t>Fairmont</t>
  </si>
  <si>
    <t>GIBSON</t>
  </si>
  <si>
    <t>Hampstead</t>
  </si>
  <si>
    <t>Kure Beach</t>
  </si>
  <si>
    <t>LAURELHILL</t>
  </si>
  <si>
    <t>Leland</t>
  </si>
  <si>
    <t>LONG BEACH</t>
  </si>
  <si>
    <t>LONGWOOD</t>
  </si>
  <si>
    <t>Maxton</t>
  </si>
  <si>
    <t>Oak Island</t>
  </si>
  <si>
    <t>Pembroke</t>
  </si>
  <si>
    <t>ROCKINGHAM</t>
  </si>
  <si>
    <t>Rocky Point</t>
  </si>
  <si>
    <t>Rowland</t>
  </si>
  <si>
    <t>SCOTTSHILL</t>
  </si>
  <si>
    <t>SEASIDE</t>
  </si>
  <si>
    <t>Southport</t>
  </si>
  <si>
    <t>ABBOTTSBG</t>
  </si>
  <si>
    <t>Aberdeen</t>
  </si>
  <si>
    <t>BENNETT</t>
  </si>
  <si>
    <t>BENSON</t>
  </si>
  <si>
    <t>BEULAVILLE</t>
  </si>
  <si>
    <t>BLADENBORO</t>
  </si>
  <si>
    <t>BONLEE</t>
  </si>
  <si>
    <t>Buies Creek</t>
  </si>
  <si>
    <t>Cameron</t>
  </si>
  <si>
    <t>Carthage</t>
  </si>
  <si>
    <t>CHADBOURN</t>
  </si>
  <si>
    <t>CLARKTON</t>
  </si>
  <si>
    <t>Clinton</t>
  </si>
  <si>
    <t>COHARIE</t>
  </si>
  <si>
    <t>COLERIDGE</t>
  </si>
  <si>
    <t>DUNN</t>
  </si>
  <si>
    <t>Elizabethtown</t>
  </si>
  <si>
    <t>Four Oaks</t>
  </si>
  <si>
    <t>GOLDSTON</t>
  </si>
  <si>
    <t>HARRELLS</t>
  </si>
  <si>
    <t>HIGHFALLS</t>
  </si>
  <si>
    <t>HOLLYRIDGE</t>
  </si>
  <si>
    <t>Hubert</t>
  </si>
  <si>
    <t>KELLY</t>
  </si>
  <si>
    <t>Lillington</t>
  </si>
  <si>
    <t>Linden</t>
  </si>
  <si>
    <t>LISBON</t>
  </si>
  <si>
    <t>Moncure</t>
  </si>
  <si>
    <t>Newton Grove</t>
  </si>
  <si>
    <t>Pinehurst</t>
  </si>
  <si>
    <t>Pittsboro</t>
  </si>
  <si>
    <t>Raeford</t>
  </si>
  <si>
    <t>Richlands</t>
  </si>
  <si>
    <t>Roseboro</t>
  </si>
  <si>
    <t>Saint Pauls</t>
  </si>
  <si>
    <t>Siler City</t>
  </si>
  <si>
    <t>SIX RUN</t>
  </si>
  <si>
    <t>Smithfield</t>
  </si>
  <si>
    <t>Southern Pines</t>
  </si>
  <si>
    <t>SOUTHRIVER</t>
  </si>
  <si>
    <t>Spring Lake</t>
  </si>
  <si>
    <t>Swansboro</t>
  </si>
  <si>
    <t>Tabor City</t>
  </si>
  <si>
    <t>TOPSAIL IS</t>
  </si>
  <si>
    <t>Wallace</t>
  </si>
  <si>
    <t>Warsaw</t>
  </si>
  <si>
    <t>Whisper Pines</t>
  </si>
  <si>
    <t>Whiteville</t>
  </si>
  <si>
    <t>Ahoskie</t>
  </si>
  <si>
    <t>Alliance</t>
  </si>
  <si>
    <t>ATLANTIC</t>
  </si>
  <si>
    <t>Atlantic Beach</t>
  </si>
  <si>
    <t>AULANDER</t>
  </si>
  <si>
    <t>AURORA</t>
  </si>
  <si>
    <t>AYDEN</t>
  </si>
  <si>
    <t>BAILEY</t>
  </si>
  <si>
    <t>BATH</t>
  </si>
  <si>
    <t>Battleboro</t>
  </si>
  <si>
    <t>Bayboro</t>
  </si>
  <si>
    <t>Beaufort</t>
  </si>
  <si>
    <t>Belhaven</t>
  </si>
  <si>
    <t>BETHEL</t>
  </si>
  <si>
    <t>BUXTON</t>
  </si>
  <si>
    <t>Coinjock</t>
  </si>
  <si>
    <t>COLERAIN</t>
  </si>
  <si>
    <t>Columbia</t>
  </si>
  <si>
    <t>CONWAY</t>
  </si>
  <si>
    <t>Corolla</t>
  </si>
  <si>
    <t>CRESWELL</t>
  </si>
  <si>
    <t>Edenton</t>
  </si>
  <si>
    <t>Elm City</t>
  </si>
  <si>
    <t>Enfield</t>
  </si>
  <si>
    <t>ENGELHARD</t>
  </si>
  <si>
    <t>Farmville</t>
  </si>
  <si>
    <t>FOUNTAIN</t>
  </si>
  <si>
    <t>Fremont</t>
  </si>
  <si>
    <t>Gatesville</t>
  </si>
  <si>
    <t>GRIFTON</t>
  </si>
  <si>
    <t>Halifax</t>
  </si>
  <si>
    <t>HAMILTON</t>
  </si>
  <si>
    <t>Hookerton</t>
  </si>
  <si>
    <t>Jackson</t>
  </si>
  <si>
    <t>Kitty Hawk</t>
  </si>
  <si>
    <t>LEWISTON</t>
  </si>
  <si>
    <t>Louisburg</t>
  </si>
  <si>
    <t>MAMIE</t>
  </si>
  <si>
    <t>Manteo</t>
  </si>
  <si>
    <t>Maple</t>
  </si>
  <si>
    <t>Morehead City</t>
  </si>
  <si>
    <t>MOSS HILL</t>
  </si>
  <si>
    <t>MOYOCK</t>
  </si>
  <si>
    <t>Nags Head</t>
  </si>
  <si>
    <t>Nashville</t>
  </si>
  <si>
    <t>Norlina</t>
  </si>
  <si>
    <t>Oxford</t>
  </si>
  <si>
    <t>Pine Knoll Shore</t>
  </si>
  <si>
    <t>PINEYWOODS</t>
  </si>
  <si>
    <t>Plymouth</t>
  </si>
  <si>
    <t>Roper</t>
  </si>
  <si>
    <t>SHILOH</t>
  </si>
  <si>
    <t>SIDNEY</t>
  </si>
  <si>
    <t>Sims</t>
  </si>
  <si>
    <t>Southern Shores</t>
  </si>
  <si>
    <t>SOUTHMILLS</t>
  </si>
  <si>
    <t>Spring Hope</t>
  </si>
  <si>
    <t>SUNBURY</t>
  </si>
  <si>
    <t>Swan Quarter</t>
  </si>
  <si>
    <t>Tarboro</t>
  </si>
  <si>
    <t>Warrenton</t>
  </si>
  <si>
    <t>Washington</t>
  </si>
  <si>
    <t>WAVES</t>
  </si>
  <si>
    <t>WEEKSVILLE</t>
  </si>
  <si>
    <t>WELCH</t>
  </si>
  <si>
    <t>Weldon</t>
  </si>
  <si>
    <t>WHITAKERS</t>
  </si>
  <si>
    <t>Williamston</t>
  </si>
  <si>
    <t>Windsor</t>
  </si>
  <si>
    <t>WOODVILLE</t>
  </si>
  <si>
    <t>Alamance village, Alamance County</t>
  </si>
  <si>
    <t>Altamahaw-Ossipee CDP, Alamance County</t>
  </si>
  <si>
    <t>Andrews town, Cherokee County</t>
  </si>
  <si>
    <t>Arapahoe town, Pamlico County</t>
  </si>
  <si>
    <t>Archdale city</t>
  </si>
  <si>
    <t>Arlington town, Yadkin County</t>
  </si>
  <si>
    <t>Ashley Heights CDP, Hoke County</t>
  </si>
  <si>
    <t>Askewville town, Bertie County</t>
  </si>
  <si>
    <t>Autryville town, Sampson County</t>
  </si>
  <si>
    <t>Avery Creek CDP, Buncombe County</t>
  </si>
  <si>
    <t>Bakersville town, Mitchell County</t>
  </si>
  <si>
    <t>Bald Head Island village, Brunswick County</t>
  </si>
  <si>
    <t>Balfour CDP, Henderson County</t>
  </si>
  <si>
    <t>Barker Heights CDP, Henderson County</t>
  </si>
  <si>
    <t>Barker Ten Mile CDP, Robeson County</t>
  </si>
  <si>
    <t>Bayshore CDP, New Hanover County</t>
  </si>
  <si>
    <t>Beargrass town, Martin County</t>
  </si>
  <si>
    <t>Belwood town, Cleveland County</t>
  </si>
  <si>
    <t>Bent Creek CDP, Buncombe County</t>
  </si>
  <si>
    <t>Bermuda Run town, Davie County</t>
  </si>
  <si>
    <t>Bethania town, Forsyth County</t>
  </si>
  <si>
    <t>Biltmore Forest town, Buncombe County</t>
  </si>
  <si>
    <t>Black Creek town, Wilson County</t>
  </si>
  <si>
    <t>Boardman town, Columbus County</t>
  </si>
  <si>
    <t>Boger City CDP, Lincoln County</t>
  </si>
  <si>
    <t>Bogue town, Carteret County</t>
  </si>
  <si>
    <t>Boiling Springs town, Cleveland County</t>
  </si>
  <si>
    <t>Bolton town, Columbus County</t>
  </si>
  <si>
    <t>Bonnetsville CDP, Sampson County</t>
  </si>
  <si>
    <t>Bostic town, Rutherford County</t>
  </si>
  <si>
    <t>Bowmore CDP, Hoke County</t>
  </si>
  <si>
    <t>Brices Creek CDP, Craven County</t>
  </si>
  <si>
    <t>Bridgeton town, Craven County</t>
  </si>
  <si>
    <t>Brogden CDP, Wayne County</t>
  </si>
  <si>
    <t>Brookford town, Catawba County</t>
  </si>
  <si>
    <t>Brunswick town, Columbus County</t>
  </si>
  <si>
    <t>Bunn town, Franklin County</t>
  </si>
  <si>
    <t>Butters CDP, Bladen County</t>
  </si>
  <si>
    <t>Cajah's Mountain town, Caldwell County</t>
  </si>
  <si>
    <t>Calabash town, Brunswick County</t>
  </si>
  <si>
    <t>Cape Carteret town, Carteret County</t>
  </si>
  <si>
    <t>Carolina Shores town, Brunswick County</t>
  </si>
  <si>
    <t>Casar town, Cleveland County</t>
  </si>
  <si>
    <t>Castalia town, Nash County</t>
  </si>
  <si>
    <t>Caswell Beach town, Brunswick County</t>
  </si>
  <si>
    <t>Cedar Point town, Carteret County</t>
  </si>
  <si>
    <t>Cedar Rock village, Caldwell County</t>
  </si>
  <si>
    <t>Centerville town, Franklin County</t>
  </si>
  <si>
    <t>Cerro Gordo town, Columbus County</t>
  </si>
  <si>
    <t>Chocowinity town, Beaufort County</t>
  </si>
  <si>
    <t>Coats town, Harnett County</t>
  </si>
  <si>
    <t>Cofield village, Hertford County</t>
  </si>
  <si>
    <t>Columbus town, Polk County</t>
  </si>
  <si>
    <t>Como town, Hertford County</t>
  </si>
  <si>
    <t>Conetoe town, Edgecombe County</t>
  </si>
  <si>
    <t>Conover city, Catawba County</t>
  </si>
  <si>
    <t>Cove City town, Craven County</t>
  </si>
  <si>
    <t>Cramerton town, Gaston County</t>
  </si>
  <si>
    <t>Cricket CDP, Wilkes County</t>
  </si>
  <si>
    <t>Crossnore town, Avery County</t>
  </si>
  <si>
    <t>Delway CDP, Sampson County</t>
  </si>
  <si>
    <t>Dillsboro town, Jackson County</t>
  </si>
  <si>
    <t>Dobbins Heights town, Richmond County</t>
  </si>
  <si>
    <t>Dortches town, Nash County</t>
  </si>
  <si>
    <t>Dover town, Craven County</t>
  </si>
  <si>
    <t>Drexel town, Burke County</t>
  </si>
  <si>
    <t>Dublin town, Bladen County</t>
  </si>
  <si>
    <t>Dundarrach CDP, Hoke County</t>
  </si>
  <si>
    <t>Earl town, Cleveland County</t>
  </si>
  <si>
    <t>East Arcadia town, Bladen County</t>
  </si>
  <si>
    <t>East Flat Rock CDP, Henderson County</t>
  </si>
  <si>
    <t>East Laurinburg town, Scotland County</t>
  </si>
  <si>
    <t>Eastover CDP, Cumberland County</t>
  </si>
  <si>
    <t>East Rockingham CDP, Richmond County</t>
  </si>
  <si>
    <t>East Spencer town, Rowan County</t>
  </si>
  <si>
    <t>Elk Park town, Avery County</t>
  </si>
  <si>
    <t>Elrod CDP, Robeson County</t>
  </si>
  <si>
    <t>Elroy CDP, Wayne County</t>
  </si>
  <si>
    <t>Emerald Isle town, Carteret County</t>
  </si>
  <si>
    <t>Enochville CDP, Rowan County</t>
  </si>
  <si>
    <t>Erwin town, Harnett County</t>
  </si>
  <si>
    <t>Eureka town, Wayne County</t>
  </si>
  <si>
    <t>Everetts town, Martin County</t>
  </si>
  <si>
    <t>Fairfield Harbour CDP, Craven County</t>
  </si>
  <si>
    <t>Fairplains CDP, Wilkes County</t>
  </si>
  <si>
    <t>Falkland town, Pitt County</t>
  </si>
  <si>
    <t>Fallston town, Cleveland County</t>
  </si>
  <si>
    <t>Fearrington CDP, Chatham County</t>
  </si>
  <si>
    <t>Five Points CDP, Hoke County</t>
  </si>
  <si>
    <t>Flat Rock village, Henderson County</t>
  </si>
  <si>
    <t>Flat Rock CDP, Surry County</t>
  </si>
  <si>
    <t>Forest Hills village, Jackson County</t>
  </si>
  <si>
    <t>Forest Oaks CDP, Guilford County</t>
  </si>
  <si>
    <t>Fort Bragg CDP, Cumberland County</t>
  </si>
  <si>
    <t>Foxfire village, Moore County</t>
  </si>
  <si>
    <t>Franklinville town, Randolph County</t>
  </si>
  <si>
    <t>Gamewell town, Caldwell County</t>
  </si>
  <si>
    <t>Garysburg town, Northampton County</t>
  </si>
  <si>
    <t>Gaston town, Northampton County</t>
  </si>
  <si>
    <t>Glen Alpine town, Burke County</t>
  </si>
  <si>
    <t>Glen Raven CDP, Alamance County</t>
  </si>
  <si>
    <t>Godwin town, Cumberland County</t>
  </si>
  <si>
    <t>Gorman CDP, Durham County</t>
  </si>
  <si>
    <t>Grandfather village, Avery County</t>
  </si>
  <si>
    <t>Greenevers town, Duplin County</t>
  </si>
  <si>
    <t>Green Level town, Alamance County</t>
  </si>
  <si>
    <t>Grimesland town, Pitt County</t>
  </si>
  <si>
    <t>Half Moon CDP, Onslow County</t>
  </si>
  <si>
    <t>Harkers Island CDP, Carteret County</t>
  </si>
  <si>
    <t>Harrellsville town, Hertford County</t>
  </si>
  <si>
    <t>Hassell town, Martin County</t>
  </si>
  <si>
    <t>High Shoals town, Gaston County</t>
  </si>
  <si>
    <t>Hightsville CDP, New Hanover County</t>
  </si>
  <si>
    <t>Hobgood town, Halifax County</t>
  </si>
  <si>
    <t>Hoffman town, Richmond County</t>
  </si>
  <si>
    <t>Holly Ridge town, Onslow County</t>
  </si>
  <si>
    <t>Indian Beach town, Carteret County</t>
  </si>
  <si>
    <t>Ingold CDP, Sampson County</t>
  </si>
  <si>
    <t>Ivanhoe CDP, Sampson County</t>
  </si>
  <si>
    <t>JAARS CDP, Union County</t>
  </si>
  <si>
    <t>James City CDP, Craven County</t>
  </si>
  <si>
    <t>Jamestown town, Guilford County</t>
  </si>
  <si>
    <t>Jamesville town, Martin County</t>
  </si>
  <si>
    <t>Jefferson town, Ashe County</t>
  </si>
  <si>
    <t>Jonesville town, Yadkin County</t>
  </si>
  <si>
    <t>Keener CDP, Sampson County</t>
  </si>
  <si>
    <t>Kelford town, Bertie County</t>
  </si>
  <si>
    <t>Kings Grant CDP, New Hanover County</t>
  </si>
  <si>
    <t>Kingstown town, Cleveland County</t>
  </si>
  <si>
    <t>Kirkland CDP, New Hanover County</t>
  </si>
  <si>
    <t>Kittrell town, Vance County</t>
  </si>
  <si>
    <t>Lake Norman of Catawba CDP, Catawba County</t>
  </si>
  <si>
    <t>Lake Park village, Union County</t>
  </si>
  <si>
    <t>Lake Santeetlah town, Graham County</t>
  </si>
  <si>
    <t>Landis town, Rowan County</t>
  </si>
  <si>
    <t>Lasker town, Northampton County</t>
  </si>
  <si>
    <t>Laurel Park town, Henderson County</t>
  </si>
  <si>
    <t>Leggett town, Edgecombe County</t>
  </si>
  <si>
    <t>Light Oak CDP, Cleveland County</t>
  </si>
  <si>
    <t>Long View town</t>
  </si>
  <si>
    <t>Love Valley town, Iredell County</t>
  </si>
  <si>
    <t>Lowesville CDP, Lincoln County</t>
  </si>
  <si>
    <t>Lumber Bridge town, Robeson County</t>
  </si>
  <si>
    <t>McAdenville town, Gaston County</t>
  </si>
  <si>
    <t>Macclesfield town, Edgecombe County</t>
  </si>
  <si>
    <t>McDonald town, Robeson County</t>
  </si>
  <si>
    <t>McFarlan town, Anson County</t>
  </si>
  <si>
    <t>Macon town, Warren County</t>
  </si>
  <si>
    <t>Magnolia town, Duplin County</t>
  </si>
  <si>
    <t>Marietta town, Robeson County</t>
  </si>
  <si>
    <t>Mar-Mac CDP, Wayne County</t>
  </si>
  <si>
    <t>Marvin village, Union County</t>
  </si>
  <si>
    <t>Masonboro CDP, New Hanover County</t>
  </si>
  <si>
    <t>Mayodan town, Rockingham County</t>
  </si>
  <si>
    <t>Mesic town, Pamlico County</t>
  </si>
  <si>
    <t>Micro town, Johnston County</t>
  </si>
  <si>
    <t>Middleburg town, Vance County</t>
  </si>
  <si>
    <t>Middlesex town, Nash County</t>
  </si>
  <si>
    <t>Millers Creek CDP, Wilkes County</t>
  </si>
  <si>
    <t>Mineral Springs town, Union County</t>
  </si>
  <si>
    <t>Minnesott Beach town, Pamlico County</t>
  </si>
  <si>
    <t>Momeyer town, Nash County</t>
  </si>
  <si>
    <t>Monroe city, Union County</t>
  </si>
  <si>
    <t>Montreat town, Buncombe County</t>
  </si>
  <si>
    <t>Mooresboro town, Cleveland County</t>
  </si>
  <si>
    <t>Moravian Falls CDP, Wilkes County</t>
  </si>
  <si>
    <t>Mountain Home CDP, Henderson County</t>
  </si>
  <si>
    <t>Murraysville CDP, New Hanover County</t>
  </si>
  <si>
    <t>Myrtle Grove CDP, New Hanover County</t>
  </si>
  <si>
    <t>Navassa town, Brunswick County</t>
  </si>
  <si>
    <t>Neuse Forest CDP, Craven County</t>
  </si>
  <si>
    <t>Norman town, Richmond County</t>
  </si>
  <si>
    <t>Northlakes CDP, Caldwell County</t>
  </si>
  <si>
    <t>North Topsail Beach city, Onslow County</t>
  </si>
  <si>
    <t>Northwest city, Brunswick County</t>
  </si>
  <si>
    <t>Oak City town, Martin County</t>
  </si>
  <si>
    <t>Ocean Isle Beach town, Brunswick County</t>
  </si>
  <si>
    <t>Ogden CDP, New Hanover County</t>
  </si>
  <si>
    <t>Orrum town, Robeson County</t>
  </si>
  <si>
    <t>Pantego town, Beaufort County</t>
  </si>
  <si>
    <t>Parmele town, Martin County</t>
  </si>
  <si>
    <t>Patterson Springs town, Cleveland County</t>
  </si>
  <si>
    <t>Peletier town, Carteret County</t>
  </si>
  <si>
    <t>Pikeville town, Wayne County</t>
  </si>
  <si>
    <t>Piney Green CDP, Onslow County</t>
  </si>
  <si>
    <t>Plain View CDP, Sampson County</t>
  </si>
  <si>
    <t>Pleasant Garden town, Guilford County</t>
  </si>
  <si>
    <t>Pleasant Hill CDP, Wilkes County</t>
  </si>
  <si>
    <t>Polkton town, Anson County</t>
  </si>
  <si>
    <t>Polkville city, Cleveland County</t>
  </si>
  <si>
    <t>Pope AFB CDP, Cumberland County</t>
  </si>
  <si>
    <t>Powellsville town, Bertie County</t>
  </si>
  <si>
    <t>Princeville town, Edgecombe County</t>
  </si>
  <si>
    <t>Proctorville town, Robeson County</t>
  </si>
  <si>
    <t>Pumpkin Center CDP, Onslow County</t>
  </si>
  <si>
    <t>Raemon CDP, Robeson County</t>
  </si>
  <si>
    <t>Ranlo town, Gaston County</t>
  </si>
  <si>
    <t>Raynham town, Robeson County</t>
  </si>
  <si>
    <t>Red Oak town, Nash County</t>
  </si>
  <si>
    <t>Rennert town, Robeson County</t>
  </si>
  <si>
    <t>Rex CDP, Robeson County</t>
  </si>
  <si>
    <t>Rhodhiss town</t>
  </si>
  <si>
    <t>Richfield town, Stanly County</t>
  </si>
  <si>
    <t>River Bend town, Craven County</t>
  </si>
  <si>
    <t>River Road CDP, Beaufort County</t>
  </si>
  <si>
    <t>Rockfish CDP, Hoke County</t>
  </si>
  <si>
    <t>Rockingham city, Richmond County</t>
  </si>
  <si>
    <t>Rockwell town, Rowan County</t>
  </si>
  <si>
    <t>Rolesville town, Wake County</t>
  </si>
  <si>
    <t>Ronda town, Wilkes County</t>
  </si>
  <si>
    <t>Rosman town, Transylvania County</t>
  </si>
  <si>
    <t>Royal Pines CDP, Buncombe County</t>
  </si>
  <si>
    <t>Ruth town, Rutherford County</t>
  </si>
  <si>
    <t>Rutherford College town, Burke County</t>
  </si>
  <si>
    <t>St. Helena village, Pender County</t>
  </si>
  <si>
    <t>St. James town, Brunswick County</t>
  </si>
  <si>
    <t>St. Stephens CDP, Catawba County</t>
  </si>
  <si>
    <t>Salem CDP, Burke County</t>
  </si>
  <si>
    <t>Salemburg town, Sampson County</t>
  </si>
  <si>
    <t>Sandy Creek town, Brunswick County</t>
  </si>
  <si>
    <t>Sandyfield town, Columbus County</t>
  </si>
  <si>
    <t>Saratoga town, Wilson County</t>
  </si>
  <si>
    <t>Sawmills town, Caldwell County</t>
  </si>
  <si>
    <t>Sea Breeze CDP, New Hanover County</t>
  </si>
  <si>
    <t>Seagate CDP, New Hanover County</t>
  </si>
  <si>
    <t>Seven Devils town</t>
  </si>
  <si>
    <t>Seven Lakes CDP, Moore County</t>
  </si>
  <si>
    <t>Seven Springs town, Wayne County</t>
  </si>
  <si>
    <t>Severn town, Northampton County</t>
  </si>
  <si>
    <t>Shannon CDP, Robeson County</t>
  </si>
  <si>
    <t>Sharpsburg town</t>
  </si>
  <si>
    <t>Silver City CDP, Hoke County</t>
  </si>
  <si>
    <t>Silver Lake CDP, New Hanover County</t>
  </si>
  <si>
    <t>Simpson village, Pitt County</t>
  </si>
  <si>
    <t>Skippers Corner CDP, New Hanover County</t>
  </si>
  <si>
    <t>South Gastonia CDP, Gaston County</t>
  </si>
  <si>
    <t>South Henderson CDP, Vance County</t>
  </si>
  <si>
    <t>South Rosemary CDP, Halifax County</t>
  </si>
  <si>
    <t>South Weldon CDP, Halifax County</t>
  </si>
  <si>
    <t>Speed town, Edgecombe County</t>
  </si>
  <si>
    <t>Spencer Mountain town, Gaston County</t>
  </si>
  <si>
    <t>Spiveys Corner CDP, Sampson County</t>
  </si>
  <si>
    <t>Staley town, Randolph County</t>
  </si>
  <si>
    <t>Stallings town, Union County</t>
  </si>
  <si>
    <t>Stanfield town, Stanly County</t>
  </si>
  <si>
    <t>Stantonsburg town, Wilson County</t>
  </si>
  <si>
    <t>Star town, Montgomery County</t>
  </si>
  <si>
    <t>Stedman town, Cumberland County</t>
  </si>
  <si>
    <t>Stem town, Granville County</t>
  </si>
  <si>
    <t>Stonewall town, Pamlico County</t>
  </si>
  <si>
    <t>Stovall town, Granville County</t>
  </si>
  <si>
    <t>Sugar Mountain village, Avery County</t>
  </si>
  <si>
    <t>Sunset Beach town, Brunswick County</t>
  </si>
  <si>
    <t>Surf City town</t>
  </si>
  <si>
    <t>Swepsonville town, Alamance County</t>
  </si>
  <si>
    <t>Tar Heel town, Bladen County</t>
  </si>
  <si>
    <t>Taylortown town, Moore County</t>
  </si>
  <si>
    <t>Teachey town, Duplin County</t>
  </si>
  <si>
    <t>Toast CDP, Surry County</t>
  </si>
  <si>
    <t>Tobaccoville village</t>
  </si>
  <si>
    <t>Topsail Beach town, Pender County</t>
  </si>
  <si>
    <t>Trent Woods town, Craven County</t>
  </si>
  <si>
    <t>Trinity city, Randolph County</t>
  </si>
  <si>
    <t>Turkey town, Sampson County</t>
  </si>
  <si>
    <t>Unionville town, Union County</t>
  </si>
  <si>
    <t>Valley Hill CDP, Henderson County</t>
  </si>
  <si>
    <t>Vandemere town, Pamlico County</t>
  </si>
  <si>
    <t>Vander CDP, Cumberland County</t>
  </si>
  <si>
    <t>Vann Crossroads CDP, Sampson County</t>
  </si>
  <si>
    <t>Varnamtown town, Brunswick County</t>
  </si>
  <si>
    <t>Waco town, Cleveland County</t>
  </si>
  <si>
    <t>Wade town, Cumberland County</t>
  </si>
  <si>
    <t>Walnut Creek village, Wayne County</t>
  </si>
  <si>
    <t>Walstonburg town, Greene County</t>
  </si>
  <si>
    <t>Wanchese CDP, Dare County</t>
  </si>
  <si>
    <t>Washington Park town, Beaufort County</t>
  </si>
  <si>
    <t>Watha town, Pender County</t>
  </si>
  <si>
    <t>Webster town, Jackson County</t>
  </si>
  <si>
    <t>Weddington town</t>
  </si>
  <si>
    <t>Wesley Chapel village, Union County</t>
  </si>
  <si>
    <t>West Canton CDP, Haywood County</t>
  </si>
  <si>
    <t>West Marion CDP, McDowell County</t>
  </si>
  <si>
    <t>Westport CDP, Lincoln County</t>
  </si>
  <si>
    <t>West Smithfield CDP, Johnston County</t>
  </si>
  <si>
    <t>White Lake town, Bladen County</t>
  </si>
  <si>
    <t>White Plains CDP, Surry County</t>
  </si>
  <si>
    <t>Wilkesboro town, Wilkes County</t>
  </si>
  <si>
    <t>Wilson's Mills town, Johnston County</t>
  </si>
  <si>
    <t>Winfall town, Perquimans County</t>
  </si>
  <si>
    <t>Winterville town, Pitt County</t>
  </si>
  <si>
    <t>Woodfin town, Buncombe County</t>
  </si>
  <si>
    <t>Wrightsboro CDP, New Hanover County</t>
  </si>
  <si>
    <t>Ansonville</t>
  </si>
  <si>
    <t>China Grove</t>
  </si>
  <si>
    <t>Franklinton</t>
  </si>
  <si>
    <t>Garland</t>
  </si>
  <si>
    <t>Granite Falls</t>
  </si>
  <si>
    <t>Hemby Bridge</t>
  </si>
  <si>
    <t>Hertford</t>
  </si>
  <si>
    <t>Holden Beach</t>
  </si>
  <si>
    <t>Hot Springs</t>
  </si>
  <si>
    <t>Kenansville</t>
  </si>
  <si>
    <t>Kenly</t>
  </si>
  <si>
    <t>Kill Devil Hills</t>
  </si>
  <si>
    <t>La Grange</t>
  </si>
  <si>
    <t>Lake Lure</t>
  </si>
  <si>
    <t>Lattimore</t>
  </si>
  <si>
    <t>LIBERTY</t>
  </si>
  <si>
    <t>Lilesville</t>
  </si>
  <si>
    <t>Littleton</t>
  </si>
  <si>
    <t>Lake Waccamaw</t>
  </si>
  <si>
    <t>Lucama</t>
  </si>
  <si>
    <t>Madison</t>
  </si>
  <si>
    <t>Marshville</t>
  </si>
  <si>
    <t>Maysville</t>
  </si>
  <si>
    <t>McLeansville</t>
  </si>
  <si>
    <t>Mebane</t>
  </si>
  <si>
    <t>Mocksville</t>
  </si>
  <si>
    <t>Morven</t>
  </si>
  <si>
    <t>Mount Airy</t>
  </si>
  <si>
    <t>Mulberry</t>
  </si>
  <si>
    <t>Murfreesboro</t>
  </si>
  <si>
    <t>Murphy</t>
  </si>
  <si>
    <t>Newport</t>
  </si>
  <si>
    <t>Norwood</t>
  </si>
  <si>
    <t>Oakboro</t>
  </si>
  <si>
    <t>Ocracoke</t>
  </si>
  <si>
    <t>Old Fort</t>
  </si>
  <si>
    <t>Oriental</t>
  </si>
  <si>
    <t>Parkton</t>
  </si>
  <si>
    <t>Pilot Mountain</t>
  </si>
  <si>
    <t>Pinebluff</t>
  </si>
  <si>
    <t>Pinetops</t>
  </si>
  <si>
    <t>Pink Hill</t>
  </si>
  <si>
    <t>Pollocksville</t>
  </si>
  <si>
    <t>Prospect</t>
  </si>
  <si>
    <t>Ramseur</t>
  </si>
  <si>
    <t>Randleman</t>
  </si>
  <si>
    <t>Red Springs</t>
  </si>
  <si>
    <t>Rich Square</t>
  </si>
  <si>
    <t>Robbins</t>
  </si>
  <si>
    <t>Robbinsville</t>
  </si>
  <si>
    <t>Robersonville</t>
  </si>
  <si>
    <t>Rose Hill</t>
  </si>
  <si>
    <t>Roxobel</t>
  </si>
  <si>
    <t>Rural Hall</t>
  </si>
  <si>
    <t>Saluda</t>
  </si>
  <si>
    <t>Saxapahaw</t>
  </si>
  <si>
    <t>Scotland Neck</t>
  </si>
  <si>
    <t>Seaboard</t>
  </si>
  <si>
    <t>Seagrove</t>
  </si>
  <si>
    <t>Shallotte</t>
  </si>
  <si>
    <t>Sherrills Ford</t>
  </si>
  <si>
    <t>Sneads Ferry</t>
  </si>
  <si>
    <t>Snow Hill</t>
  </si>
  <si>
    <t>Stantonsburg</t>
  </si>
  <si>
    <t>Stoneville</t>
  </si>
  <si>
    <t>Trenton</t>
  </si>
  <si>
    <t>Vanceboro</t>
  </si>
  <si>
    <t>Vass</t>
  </si>
  <si>
    <t>Wadesboro</t>
  </si>
  <si>
    <t>Wagram</t>
  </si>
  <si>
    <t>Weaverville</t>
  </si>
  <si>
    <t>Welcome</t>
  </si>
  <si>
    <t>White Oak</t>
  </si>
  <si>
    <t>Winton</t>
  </si>
  <si>
    <t>Woodland</t>
  </si>
  <si>
    <t>Wrightsville Beach</t>
  </si>
  <si>
    <t>LATA</t>
  </si>
  <si>
    <r>
      <t xml:space="preserve">Population
</t>
    </r>
    <r>
      <rPr>
        <b/>
        <sz val="8"/>
        <color theme="1"/>
        <rFont val="Calibri"/>
        <family val="2"/>
        <scheme val="minor"/>
      </rPr>
      <t>2000 Census</t>
    </r>
  </si>
  <si>
    <t xml:space="preserve">Boiling Spring Lakes </t>
  </si>
  <si>
    <t>CYPRESS Creek</t>
  </si>
  <si>
    <t xml:space="preserve">East Bend </t>
  </si>
  <si>
    <t>Faison</t>
  </si>
  <si>
    <t>FONTANA Village</t>
  </si>
  <si>
    <t>Glenwood Providence</t>
  </si>
  <si>
    <t>Granite Quarry- Rockwell</t>
  </si>
  <si>
    <t>JACKSON Creek</t>
  </si>
  <si>
    <t>Marshallberg</t>
  </si>
  <si>
    <t>Mount Gilead</t>
  </si>
  <si>
    <t>Mount Pleasant</t>
  </si>
  <si>
    <t>Mountain View</t>
  </si>
  <si>
    <t>OLD TOWN</t>
  </si>
  <si>
    <t>Peachland</t>
  </si>
  <si>
    <t>Stanleyville</t>
  </si>
  <si>
    <t>Aquadale Cdp</t>
  </si>
  <si>
    <t>Archer Lodge Town</t>
  </si>
  <si>
    <t>Avon</t>
  </si>
  <si>
    <t>Bayview</t>
  </si>
  <si>
    <t>Bell Arthur</t>
  </si>
  <si>
    <t>Belvoir</t>
  </si>
  <si>
    <t>Blue Clay Farms</t>
  </si>
  <si>
    <t>Broad Creek</t>
  </si>
  <si>
    <t>Camden</t>
  </si>
  <si>
    <t>Cordova</t>
  </si>
  <si>
    <t>Cove Creek</t>
  </si>
  <si>
    <t>Davis</t>
  </si>
  <si>
    <t>Deercroft</t>
  </si>
  <si>
    <t>Duck</t>
  </si>
  <si>
    <t>Efland</t>
  </si>
  <si>
    <t>Elon Town</t>
  </si>
  <si>
    <t>Evergreen</t>
  </si>
  <si>
    <t xml:space="preserve">Fairfield </t>
  </si>
  <si>
    <t>Faith</t>
  </si>
  <si>
    <t>Falcon</t>
  </si>
  <si>
    <t>Fearrington Village CDP, Chatham County</t>
  </si>
  <si>
    <t>Foscoe</t>
  </si>
  <si>
    <t>Frisco</t>
  </si>
  <si>
    <t>Fruitland</t>
  </si>
  <si>
    <t>Germanton</t>
  </si>
  <si>
    <t>Gerton</t>
  </si>
  <si>
    <t>Glenville</t>
  </si>
  <si>
    <t>Gloucester</t>
  </si>
  <si>
    <t>Grandfather Village, Avery County</t>
  </si>
  <si>
    <t>Grantsboro</t>
  </si>
  <si>
    <t>Gulf</t>
  </si>
  <si>
    <t>Hallsboro</t>
  </si>
  <si>
    <t>Hatteras</t>
  </si>
  <si>
    <t>Henrietta</t>
  </si>
  <si>
    <t>Hiddenite</t>
  </si>
  <si>
    <t>Hillsdale</t>
  </si>
  <si>
    <t>Hobucken</t>
  </si>
  <si>
    <t>Hollister</t>
  </si>
  <si>
    <t>Hoopers Creek</t>
  </si>
  <si>
    <t>Jackson Heights</t>
  </si>
  <si>
    <t>Lake Royale</t>
  </si>
  <si>
    <t>Laurel Hill</t>
  </si>
  <si>
    <t>Lewiston Woodville</t>
  </si>
  <si>
    <t>Lowgap</t>
  </si>
  <si>
    <t>Mamers</t>
  </si>
  <si>
    <t>Manns Harbor</t>
  </si>
  <si>
    <t>Marble</t>
  </si>
  <si>
    <t>Marshall</t>
  </si>
  <si>
    <t>Mars Hill</t>
  </si>
  <si>
    <t>Marvin Village, Union County</t>
  </si>
  <si>
    <t>Maury</t>
  </si>
  <si>
    <t>Midland</t>
  </si>
  <si>
    <t>Midway</t>
  </si>
  <si>
    <t>Millingport</t>
  </si>
  <si>
    <t>Milton</t>
  </si>
  <si>
    <t>Misenheimer Village</t>
  </si>
  <si>
    <t>Moyock</t>
  </si>
  <si>
    <t>Northchase</t>
  </si>
  <si>
    <t>Old Hundred</t>
  </si>
  <si>
    <t>Ossipee</t>
  </si>
  <si>
    <t>Pinetown</t>
  </si>
  <si>
    <t>Pinnacle</t>
  </si>
  <si>
    <t>Porters Neck</t>
  </si>
  <si>
    <t>Potters Hill</t>
  </si>
  <si>
    <t>Red Cross</t>
  </si>
  <si>
    <t>Riegelwood</t>
  </si>
  <si>
    <t>Rodanthe</t>
  </si>
  <si>
    <t>Rougemont</t>
  </si>
  <si>
    <t>St. Pauls</t>
  </si>
  <si>
    <t>Salvo</t>
  </si>
  <si>
    <t>Scotch Meadows</t>
  </si>
  <si>
    <t>South Mills</t>
  </si>
  <si>
    <t>Southmont</t>
  </si>
  <si>
    <t>Stokes</t>
  </si>
  <si>
    <t>Sunbury</t>
  </si>
  <si>
    <t>Tryon</t>
  </si>
  <si>
    <t>Troy</t>
  </si>
  <si>
    <t>Tyro</t>
  </si>
  <si>
    <t>Valle Crucis</t>
  </si>
  <si>
    <t>Wakulla</t>
  </si>
  <si>
    <t>Wallburg</t>
  </si>
  <si>
    <t>Waves</t>
  </si>
  <si>
    <t>Whitakers</t>
  </si>
  <si>
    <t>Wingate</t>
  </si>
  <si>
    <t>Woodlawn</t>
  </si>
  <si>
    <t>Caroleen</t>
  </si>
  <si>
    <t>Dana</t>
  </si>
  <si>
    <t>Delco</t>
  </si>
  <si>
    <t>Dellview</t>
  </si>
  <si>
    <t>Fairview Town</t>
  </si>
  <si>
    <t>Fairview CDP</t>
  </si>
  <si>
    <t>Brevard</t>
  </si>
  <si>
    <t>Bryson City</t>
  </si>
  <si>
    <t>Burnsville</t>
  </si>
  <si>
    <t>Cashiers</t>
  </si>
  <si>
    <t>Cherokee</t>
  </si>
  <si>
    <t>Cullowhee</t>
  </si>
  <si>
    <t xml:space="preserve">Franklin </t>
  </si>
  <si>
    <t>Hayesville</t>
  </si>
  <si>
    <t>Highlands</t>
  </si>
  <si>
    <t>Badin</t>
  </si>
  <si>
    <t>Banner Elk</t>
  </si>
  <si>
    <t>Beech Mt</t>
  </si>
  <si>
    <t>Bethlehem</t>
  </si>
  <si>
    <t>Catawba</t>
  </si>
  <si>
    <t>Cleveland</t>
  </si>
  <si>
    <t>Cooleemee</t>
  </si>
  <si>
    <t>Harmony</t>
  </si>
  <si>
    <t>Harrisburg</t>
  </si>
  <si>
    <t>Hildebran</t>
  </si>
  <si>
    <t>Jaars CDP, Union County</t>
  </si>
  <si>
    <t>Lowell</t>
  </si>
  <si>
    <t>Waxhaw</t>
  </si>
  <si>
    <t>Advance</t>
  </si>
  <si>
    <t>Biscoe</t>
  </si>
  <si>
    <t>Boonville</t>
  </si>
  <si>
    <t>Candor</t>
  </si>
  <si>
    <t>Danbury</t>
  </si>
  <si>
    <t>Denton</t>
  </si>
  <si>
    <t>Hays</t>
  </si>
  <si>
    <t>Lansing</t>
  </si>
  <si>
    <t>Liberty</t>
  </si>
  <si>
    <t>Ruffin</t>
  </si>
  <si>
    <t>Sparta</t>
  </si>
  <si>
    <t>Broadway</t>
  </si>
  <si>
    <t>Creedmoor</t>
  </si>
  <si>
    <t>Bolivia</t>
  </si>
  <si>
    <t>Ellerbe</t>
  </si>
  <si>
    <t>Fair Bluff</t>
  </si>
  <si>
    <t xml:space="preserve">Gibson </t>
  </si>
  <si>
    <t>Bennett</t>
  </si>
  <si>
    <t>Benson</t>
  </si>
  <si>
    <t>Beulaville</t>
  </si>
  <si>
    <t>Bladenboro</t>
  </si>
  <si>
    <t>Chadbourn</t>
  </si>
  <si>
    <t xml:space="preserve">Clarkton </t>
  </si>
  <si>
    <t>Dunn</t>
  </si>
  <si>
    <t>Goldston</t>
  </si>
  <si>
    <t>Harrells</t>
  </si>
  <si>
    <t>Kelly</t>
  </si>
  <si>
    <t>Atlantic</t>
  </si>
  <si>
    <t>Aulander</t>
  </si>
  <si>
    <t>Aurora</t>
  </si>
  <si>
    <t>Ayden</t>
  </si>
  <si>
    <t>Bailey</t>
  </si>
  <si>
    <t>Bath</t>
  </si>
  <si>
    <t>Buxton</t>
  </si>
  <si>
    <t>Colerain</t>
  </si>
  <si>
    <t>Conway</t>
  </si>
  <si>
    <t>Creswell</t>
  </si>
  <si>
    <t>Engelhard</t>
  </si>
  <si>
    <t>Fountain</t>
  </si>
  <si>
    <t>Grifton</t>
  </si>
  <si>
    <t>Hamilton</t>
  </si>
  <si>
    <r>
      <t xml:space="preserve">Population
</t>
    </r>
    <r>
      <rPr>
        <b/>
        <sz val="8"/>
        <rFont val="Calibri"/>
        <family val="2"/>
        <scheme val="minor"/>
      </rPr>
      <t>2010 Census</t>
    </r>
  </si>
  <si>
    <t>Pleasant Hill CDP, North Hampton County</t>
  </si>
  <si>
    <t>totals</t>
  </si>
  <si>
    <t>counts</t>
  </si>
  <si>
    <t>x</t>
  </si>
  <si>
    <t>Co. Seat</t>
  </si>
  <si>
    <t>Currituck</t>
  </si>
  <si>
    <t>Technical evaluation of responses addressing desired technical offering and their value to the Technical Requirements/Specifications details and value added items</t>
  </si>
  <si>
    <t>Most completely integrated enterprise software-based contact center platform that meet the requirements and specifications and value added items</t>
  </si>
  <si>
    <t>Pricing Model structure (Licenses, Hardware, Software, Maintenance, Professional Services, Standard, Overtime, Travel, Upgrades) analysis and including indirect costs and value added items</t>
  </si>
  <si>
    <t>Predictive Dialer</t>
  </si>
  <si>
    <t>CTI</t>
  </si>
  <si>
    <t>Implementation</t>
  </si>
  <si>
    <t>Testing</t>
  </si>
  <si>
    <t>ACD</t>
  </si>
  <si>
    <t>eLearning CBT</t>
  </si>
  <si>
    <t>INITIAL COSTS</t>
  </si>
  <si>
    <t>Call Recorder</t>
  </si>
  <si>
    <t>Item 4</t>
  </si>
  <si>
    <t>Item 5</t>
  </si>
  <si>
    <t>Start-Up Cost
Unique to Design</t>
  </si>
  <si>
    <t>Item 6</t>
  </si>
  <si>
    <t>Design 1</t>
  </si>
  <si>
    <t>Design 2</t>
  </si>
  <si>
    <t>Design 3</t>
  </si>
  <si>
    <t>Design 4</t>
  </si>
  <si>
    <t>Design 5</t>
  </si>
  <si>
    <t>Design 6</t>
  </si>
  <si>
    <t>TOTAL COSTS</t>
  </si>
  <si>
    <t>Transition</t>
  </si>
  <si>
    <t>Workforce Mangement</t>
  </si>
  <si>
    <t>Hosted - Cloud</t>
  </si>
  <si>
    <t>Task 1</t>
  </si>
  <si>
    <t>Task 2</t>
  </si>
  <si>
    <t>Task 3</t>
  </si>
  <si>
    <t>TOTAL HOURS PER DESIGN</t>
  </si>
  <si>
    <t>STAFFING COSTS PER MONTH</t>
  </si>
  <si>
    <t>V1</t>
  </si>
  <si>
    <t>V2</t>
  </si>
  <si>
    <t>V3</t>
  </si>
  <si>
    <t>V4</t>
  </si>
  <si>
    <t>V5</t>
  </si>
  <si>
    <t>Per call</t>
  </si>
  <si>
    <t>Per minute</t>
  </si>
  <si>
    <t xml:space="preserve">Monthly Cost </t>
  </si>
  <si>
    <t>Monthly Historical Data</t>
  </si>
  <si>
    <t>Per storage unit</t>
  </si>
  <si>
    <t>Per call, incoming/outgoing</t>
  </si>
  <si>
    <t>Per minute incoming/outgoing</t>
  </si>
  <si>
    <t>Per screen pop</t>
  </si>
  <si>
    <t>ESC UI, Answered</t>
  </si>
  <si>
    <t>n/a</t>
  </si>
  <si>
    <t>ESC IVR, Answered</t>
  </si>
  <si>
    <t>ESC IVR, Overflowed</t>
  </si>
  <si>
    <t>ESC UI, Overflowed</t>
  </si>
  <si>
    <t>DOR TACC, Answered</t>
  </si>
  <si>
    <t>DOR TACC, Overflowed</t>
  </si>
  <si>
    <t>CSE IVR, Answered</t>
  </si>
  <si>
    <t>CSE IVR, Overflowed</t>
  </si>
  <si>
    <t>OSC Beacon, Answered</t>
  </si>
  <si>
    <t>OSC Beacon, Overflowed</t>
  </si>
  <si>
    <t>Careline Inbound, Answered</t>
  </si>
  <si>
    <t>Careline Inbound, Overflowed</t>
  </si>
  <si>
    <t>Careline Outbound, Completed</t>
  </si>
  <si>
    <t>CSE IVR, Potential Calls</t>
  </si>
  <si>
    <t>TOTALS</t>
  </si>
  <si>
    <t>Design 7</t>
  </si>
  <si>
    <t>DOR TACC, Potential Calls</t>
  </si>
  <si>
    <t>ESC UI, Potential Calls</t>
  </si>
  <si>
    <t>-------- DTPBX DATA -----------</t>
  </si>
  <si>
    <t>CBSC, Answered</t>
  </si>
  <si>
    <t>Consumer Services, Answered</t>
  </si>
  <si>
    <t>Health Smart NC, Answered</t>
  </si>
  <si>
    <t>Labor &amp; Wages, Answered</t>
  </si>
  <si>
    <t>Licensure, Answered</t>
  </si>
  <si>
    <t>Orbit, Answered</t>
  </si>
  <si>
    <t>Retirement, Answered</t>
  </si>
  <si>
    <t>SHIip, Answered</t>
  </si>
  <si>
    <t>Unclaimed Property, Answered</t>
  </si>
  <si>
    <t>Worker's Comp, Answered</t>
  </si>
  <si>
    <t>-------EIPT DATA-------</t>
  </si>
  <si>
    <t xml:space="preserve">Rate per Call </t>
  </si>
  <si>
    <t>Rate per Min</t>
  </si>
  <si>
    <t>Rate per Screen pop</t>
  </si>
  <si>
    <t>Rate per unit Storage</t>
  </si>
  <si>
    <t>Current
Deploy-
ment</t>
  </si>
  <si>
    <t>20% of ACD calls</t>
  </si>
  <si>
    <t>15% of ACD calls</t>
  </si>
  <si>
    <t>5% of ACD calls</t>
  </si>
  <si>
    <t>800
Calls</t>
  </si>
  <si>
    <t>800
Minutes</t>
  </si>
  <si>
    <t>Local
Calls</t>
  </si>
  <si>
    <t>Local
Minutes</t>
  </si>
  <si>
    <t>OSC Beacon, Abandon</t>
  </si>
  <si>
    <t>CSE IVR, Abandon</t>
  </si>
  <si>
    <t>Sees all calls</t>
  </si>
  <si>
    <t>AT&amp;T</t>
  </si>
  <si>
    <t>Avtex</t>
  </si>
  <si>
    <t>Century Link</t>
  </si>
  <si>
    <t>Faneuil</t>
  </si>
  <si>
    <t>Siemens</t>
  </si>
  <si>
    <t>Design 8</t>
  </si>
  <si>
    <t>Design 9</t>
  </si>
  <si>
    <t>PREMISE</t>
  </si>
  <si>
    <t>hrs</t>
  </si>
  <si>
    <t>HOSTED</t>
  </si>
  <si>
    <t>Contract Management</t>
  </si>
  <si>
    <t>Process Changes</t>
  </si>
  <si>
    <t>Issue Resolution</t>
  </si>
  <si>
    <t>Technical Advancement</t>
  </si>
  <si>
    <t xml:space="preserve">FTE </t>
  </si>
  <si>
    <t>per hr</t>
  </si>
  <si>
    <t>Operations</t>
  </si>
  <si>
    <t>Service Delivery</t>
  </si>
  <si>
    <t>Product Mgt</t>
  </si>
  <si>
    <t>Business Serv</t>
  </si>
  <si>
    <t>Mgt</t>
  </si>
  <si>
    <t>hr/yr</t>
  </si>
  <si>
    <t>FTE/yr</t>
  </si>
  <si>
    <t>includes IVR</t>
  </si>
  <si>
    <t>agent rate: 37.10/mo</t>
  </si>
  <si>
    <t>Super:  17.40 + agent</t>
  </si>
  <si>
    <t>Design</t>
  </si>
  <si>
    <t>SLR</t>
  </si>
  <si>
    <t>MOU</t>
  </si>
  <si>
    <t>Programming</t>
  </si>
  <si>
    <t>MAC</t>
  </si>
  <si>
    <t>Trouble Resolution</t>
  </si>
  <si>
    <t>UpGrade</t>
  </si>
  <si>
    <t>Config. Customer Hardware</t>
  </si>
  <si>
    <t>hrs from Carol</t>
  </si>
  <si>
    <t>hrs from Joe</t>
  </si>
  <si>
    <t>hrs from Gerry</t>
  </si>
  <si>
    <t>Current stuff</t>
  </si>
  <si>
    <t>Hosted Stuff</t>
  </si>
  <si>
    <t>Planning</t>
  </si>
  <si>
    <t xml:space="preserve">Reduction claimed by NAQC Cost Center Matrix to have a Hosted Solution vs Premise Based </t>
  </si>
  <si>
    <t>Frost and Sullivan</t>
  </si>
  <si>
    <t>SOW</t>
  </si>
  <si>
    <t xml:space="preserve">One FTE </t>
  </si>
  <si>
    <t>TOTAL</t>
  </si>
  <si>
    <t>CAT SCAN - Intervox</t>
  </si>
  <si>
    <t>AVAYA</t>
  </si>
  <si>
    <t>AVTEX</t>
  </si>
  <si>
    <t>CENTURYLINK</t>
  </si>
  <si>
    <t>SIEMENS</t>
  </si>
  <si>
    <t>AVAYA Managed</t>
  </si>
  <si>
    <t>TIME (man-hours per month)
(Time required for the care and feeding of each function type)</t>
  </si>
  <si>
    <t>Swim Lane Process 
Cost Differential</t>
  </si>
  <si>
    <t>Clarification #</t>
  </si>
  <si>
    <t>ROB</t>
  </si>
  <si>
    <t>JEFF</t>
  </si>
  <si>
    <t>TERRY</t>
  </si>
  <si>
    <t>GERRY</t>
  </si>
  <si>
    <t>FANENIL</t>
  </si>
  <si>
    <t>Product or Service Name</t>
  </si>
  <si>
    <t>Product or Service Function</t>
  </si>
  <si>
    <t xml:space="preserve">  </t>
  </si>
  <si>
    <t xml:space="preserve"> </t>
  </si>
  <si>
    <t>Initial Costs (include explanation for initial one time cost as an attachment and reference this spreadsheet)</t>
  </si>
  <si>
    <t xml:space="preserve">Hardware (include a list of hardware as an attachment and reference this spreadsheet) </t>
  </si>
  <si>
    <t xml:space="preserve">Software (include a list of software as an attachment and reference this spreadsheet) </t>
  </si>
  <si>
    <t>Installation and Setup (if applicable)</t>
  </si>
  <si>
    <t>Training (if applicable)</t>
  </si>
  <si>
    <t>Other Costs Not Included in any previous Category (if applicable)(Include an explanation and reference this spreadsheet)</t>
  </si>
  <si>
    <t>TOTAL ONE-TIME
COSTS</t>
  </si>
  <si>
    <t>Other Monthly Costs Not Included in any previous Category (if applicable)(Include an explanation and reference this spreadsheet)</t>
  </si>
  <si>
    <t>Monthly licenses, upgrades, replacements (if applicable)(Include an explanation and reference this spreadsheet)</t>
  </si>
  <si>
    <t>TOTAL
RECURRING MONTHLY 
COSTS</t>
  </si>
  <si>
    <t>ONE (1) YEAR</t>
  </si>
  <si>
    <t>THREE (3) YEARS</t>
  </si>
  <si>
    <t>FIVE (5) YEARS</t>
  </si>
  <si>
    <t>Hosted CPE PRODUCT or SERVICE</t>
  </si>
  <si>
    <t>Product or Service Leased, Purchased, or Licensed</t>
  </si>
  <si>
    <t xml:space="preserve">HOSTED CALL HANDLING PLATFORM ONE TIME COSTS </t>
  </si>
  <si>
    <t>HOSTED CALL HANDLING PLATFORM RECURRING COSTS</t>
  </si>
  <si>
    <t>TOTAL HOSTED CALL HANDLING PLATFORM COSTS</t>
  </si>
  <si>
    <t>AL RFP 19-001 Hosted Call Handling Platform</t>
  </si>
  <si>
    <t>Hosted Call Handling Platform</t>
  </si>
  <si>
    <t>Hosted Call Handling Platform Pricing Sheet</t>
  </si>
  <si>
    <t>AL REQUEST FOR PROPOSAL AL-Hosted CPE-RFP-19-001 for a Hosted Call Handling Platform</t>
  </si>
  <si>
    <t>Professional Services, Project Mgmt, Integration, Conversion (include an explanation of each service as an attachment and reference this spreadsheet)</t>
  </si>
  <si>
    <t xml:space="preserve">Monthly Maintenance (24 hours/day, 365 days/year) (Include Terms &amp; Conditions as an attachment and reference this spreadsheet)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</si>
</sst>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0"/>
    <numFmt numFmtId="166" formatCode="&quot;$&quot;#,##0.0000"/>
    <numFmt numFmtId="167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sz val="12"/>
      <color theme="1"/>
      <name val="Arial"/>
      <family val="2"/>
    </font>
    <font>
      <b/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7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7" fillId="0" borderId="0" xfId="0" applyFont="1" applyBorder="1"/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7" fillId="0" borderId="0" xfId="0" applyFont="1" applyFill="1" applyBorder="1"/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top" wrapText="1"/>
    </xf>
    <xf numFmtId="0" fontId="0" fillId="0" borderId="12" xfId="0" applyBorder="1"/>
    <xf numFmtId="0" fontId="0" fillId="0" borderId="13" xfId="0" applyBorder="1" applyAlignment="1">
      <alignment horizontal="center" vertical="center" wrapText="1"/>
    </xf>
    <xf numFmtId="0" fontId="0" fillId="0" borderId="0" xfId="0" applyFill="1"/>
    <xf numFmtId="0" fontId="19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3" fontId="25" fillId="2" borderId="22" xfId="0" applyNumberFormat="1" applyFont="1" applyFill="1" applyBorder="1" applyAlignment="1">
      <alignment horizontal="center" vertical="center"/>
    </xf>
    <xf numFmtId="3" fontId="25" fillId="2" borderId="26" xfId="0" applyNumberFormat="1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24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4" fontId="0" fillId="0" borderId="3" xfId="2" applyFont="1" applyFill="1" applyBorder="1" applyAlignment="1">
      <alignment horizontal="center" vertical="center"/>
    </xf>
    <xf numFmtId="44" fontId="0" fillId="0" borderId="3" xfId="2" applyFont="1" applyBorder="1" applyAlignment="1">
      <alignment horizontal="center" vertical="center"/>
    </xf>
    <xf numFmtId="44" fontId="0" fillId="0" borderId="12" xfId="2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44" fontId="0" fillId="0" borderId="38" xfId="2" applyFont="1" applyFill="1" applyBorder="1" applyAlignment="1">
      <alignment horizontal="center" vertical="center"/>
    </xf>
    <xf numFmtId="44" fontId="0" fillId="0" borderId="38" xfId="2" applyFont="1" applyBorder="1" applyAlignment="1">
      <alignment horizontal="center" vertical="center"/>
    </xf>
    <xf numFmtId="44" fontId="0" fillId="0" borderId="39" xfId="2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4" fontId="0" fillId="0" borderId="3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3" fontId="25" fillId="2" borderId="15" xfId="0" applyNumberFormat="1" applyFont="1" applyFill="1" applyBorder="1" applyAlignment="1">
      <alignment horizontal="center" vertical="center"/>
    </xf>
    <xf numFmtId="3" fontId="25" fillId="2" borderId="24" xfId="0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24" fillId="2" borderId="7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top" wrapText="1" indent="5"/>
    </xf>
    <xf numFmtId="0" fontId="19" fillId="0" borderId="0" xfId="0" applyFont="1"/>
    <xf numFmtId="0" fontId="23" fillId="0" borderId="0" xfId="0" applyFont="1"/>
    <xf numFmtId="0" fontId="2" fillId="0" borderId="0" xfId="0" applyFont="1" applyFill="1" applyBorder="1" applyAlignment="1">
      <alignment horizontal="center" vertical="center"/>
    </xf>
    <xf numFmtId="44" fontId="2" fillId="0" borderId="0" xfId="2" applyFont="1" applyBorder="1" applyAlignment="1">
      <alignment horizontal="center" vertical="center"/>
    </xf>
    <xf numFmtId="44" fontId="23" fillId="0" borderId="0" xfId="2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1" xfId="0" applyFont="1" applyFill="1" applyBorder="1"/>
    <xf numFmtId="44" fontId="23" fillId="4" borderId="16" xfId="2" applyFont="1" applyFill="1" applyBorder="1" applyAlignment="1">
      <alignment horizontal="center" vertical="center"/>
    </xf>
    <xf numFmtId="44" fontId="23" fillId="0" borderId="16" xfId="2" applyFont="1" applyFill="1" applyBorder="1" applyAlignment="1">
      <alignment horizontal="center" vertical="center"/>
    </xf>
    <xf numFmtId="44" fontId="23" fillId="0" borderId="21" xfId="0" applyNumberFormat="1" applyFont="1" applyBorder="1"/>
    <xf numFmtId="0" fontId="21" fillId="0" borderId="12" xfId="0" applyFont="1" applyFill="1" applyBorder="1" applyAlignment="1">
      <alignment horizontal="left" vertical="top" wrapText="1" indent="5"/>
    </xf>
    <xf numFmtId="0" fontId="27" fillId="0" borderId="3" xfId="0" applyFont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top" wrapText="1" indent="5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2" fillId="0" borderId="11" xfId="2" applyFont="1" applyBorder="1" applyAlignment="1">
      <alignment horizontal="center" vertical="center"/>
    </xf>
    <xf numFmtId="0" fontId="23" fillId="0" borderId="11" xfId="0" applyFont="1" applyFill="1" applyBorder="1"/>
    <xf numFmtId="44" fontId="23" fillId="0" borderId="11" xfId="0" applyNumberFormat="1" applyFont="1" applyBorder="1"/>
    <xf numFmtId="0" fontId="23" fillId="0" borderId="13" xfId="0" applyFont="1" applyBorder="1"/>
    <xf numFmtId="0" fontId="23" fillId="0" borderId="25" xfId="0" applyFont="1" applyBorder="1"/>
    <xf numFmtId="0" fontId="23" fillId="0" borderId="14" xfId="0" applyFont="1" applyBorder="1"/>
    <xf numFmtId="0" fontId="23" fillId="2" borderId="34" xfId="0" applyFont="1" applyFill="1" applyBorder="1" applyAlignment="1">
      <alignment horizontal="center" textRotation="90" wrapText="1"/>
    </xf>
    <xf numFmtId="165" fontId="18" fillId="2" borderId="33" xfId="0" applyNumberFormat="1" applyFont="1" applyFill="1" applyBorder="1" applyAlignment="1">
      <alignment horizontal="center" vertical="center"/>
    </xf>
    <xf numFmtId="166" fontId="18" fillId="2" borderId="3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9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37" fontId="2" fillId="0" borderId="0" xfId="3" applyNumberFormat="1" applyFont="1" applyAlignment="1">
      <alignment horizontal="center" vertical="center"/>
    </xf>
    <xf numFmtId="37" fontId="2" fillId="0" borderId="0" xfId="3" applyNumberFormat="1" applyFont="1" applyAlignment="1">
      <alignment horizontal="right" vertical="center"/>
    </xf>
    <xf numFmtId="7" fontId="2" fillId="0" borderId="0" xfId="2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7" fontId="2" fillId="0" borderId="0" xfId="3" applyNumberFormat="1" applyFont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 wrapText="1"/>
    </xf>
    <xf numFmtId="2" fontId="2" fillId="0" borderId="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 wrapText="1"/>
    </xf>
    <xf numFmtId="44" fontId="2" fillId="0" borderId="13" xfId="2" applyFont="1" applyBorder="1" applyAlignment="1">
      <alignment horizontal="center" vertical="center"/>
    </xf>
    <xf numFmtId="44" fontId="2" fillId="0" borderId="14" xfId="2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4" fontId="23" fillId="0" borderId="21" xfId="0" applyNumberFormat="1" applyFont="1" applyFill="1" applyBorder="1"/>
    <xf numFmtId="44" fontId="23" fillId="0" borderId="11" xfId="0" applyNumberFormat="1" applyFont="1" applyFill="1" applyBorder="1"/>
    <xf numFmtId="0" fontId="5" fillId="2" borderId="43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textRotation="90" wrapText="1"/>
    </xf>
    <xf numFmtId="0" fontId="22" fillId="2" borderId="42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textRotation="90" wrapText="1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19" fillId="0" borderId="0" xfId="0" applyFont="1" applyFill="1"/>
    <xf numFmtId="0" fontId="30" fillId="0" borderId="0" xfId="0" applyFont="1" applyFill="1" applyBorder="1" applyAlignment="1">
      <alignment horizontal="left" vertic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top"/>
    </xf>
    <xf numFmtId="0" fontId="23" fillId="0" borderId="7" xfId="0" applyFont="1" applyFill="1" applyBorder="1" applyAlignment="1">
      <alignment horizontal="center" vertical="center"/>
    </xf>
    <xf numFmtId="44" fontId="19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left" vertical="top" wrapText="1"/>
    </xf>
    <xf numFmtId="0" fontId="27" fillId="0" borderId="7" xfId="0" applyFont="1" applyFill="1" applyBorder="1" applyAlignment="1">
      <alignment horizontal="left" vertical="top" wrapText="1"/>
    </xf>
    <xf numFmtId="0" fontId="30" fillId="0" borderId="7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/>
    </xf>
    <xf numFmtId="44" fontId="19" fillId="9" borderId="7" xfId="2" applyFont="1" applyFill="1" applyBorder="1" applyAlignment="1">
      <alignment horizontal="center" vertical="center"/>
    </xf>
    <xf numFmtId="0" fontId="31" fillId="0" borderId="0" xfId="0" applyFont="1"/>
    <xf numFmtId="0" fontId="23" fillId="2" borderId="22" xfId="0" applyFont="1" applyFill="1" applyBorder="1" applyAlignment="1">
      <alignment horizontal="center" vertical="center" wrapText="1"/>
    </xf>
    <xf numFmtId="0" fontId="23" fillId="7" borderId="22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10" borderId="22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" vertical="center" wrapText="1"/>
    </xf>
    <xf numFmtId="44" fontId="19" fillId="11" borderId="7" xfId="2" applyFont="1" applyFill="1" applyBorder="1" applyAlignment="1">
      <alignment horizontal="center" vertical="center"/>
    </xf>
    <xf numFmtId="0" fontId="23" fillId="10" borderId="7" xfId="0" applyFont="1" applyFill="1" applyBorder="1" applyAlignment="1">
      <alignment horizontal="center" vertical="center" wrapText="1"/>
    </xf>
    <xf numFmtId="44" fontId="19" fillId="0" borderId="7" xfId="2" applyNumberFormat="1" applyFont="1" applyBorder="1"/>
    <xf numFmtId="44" fontId="19" fillId="8" borderId="7" xfId="2" applyNumberFormat="1" applyFont="1" applyFill="1" applyBorder="1"/>
    <xf numFmtId="0" fontId="23" fillId="0" borderId="20" xfId="0" applyFont="1" applyBorder="1" applyAlignment="1">
      <alignment horizontal="center" vertical="center"/>
    </xf>
    <xf numFmtId="44" fontId="19" fillId="0" borderId="7" xfId="0" applyNumberFormat="1" applyFont="1" applyBorder="1"/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7" borderId="8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10" xfId="0" applyFont="1" applyFill="1" applyBorder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center"/>
    </xf>
    <xf numFmtId="0" fontId="5" fillId="3" borderId="41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4" fillId="5" borderId="19" xfId="0" applyNumberFormat="1" applyFont="1" applyFill="1" applyBorder="1" applyAlignment="1">
      <alignment horizontal="center" vertical="center" textRotation="90"/>
    </xf>
    <xf numFmtId="0" fontId="0" fillId="5" borderId="22" xfId="0" applyFill="1" applyBorder="1" applyAlignment="1">
      <alignment vertical="center" textRotation="90"/>
    </xf>
    <xf numFmtId="0" fontId="0" fillId="5" borderId="26" xfId="0" applyFill="1" applyBorder="1" applyAlignment="1">
      <alignment vertical="center" textRotation="90"/>
    </xf>
    <xf numFmtId="49" fontId="4" fillId="3" borderId="19" xfId="0" applyNumberFormat="1" applyFont="1" applyFill="1" applyBorder="1" applyAlignment="1">
      <alignment horizontal="center" vertical="center" textRotation="90"/>
    </xf>
    <xf numFmtId="0" fontId="0" fillId="3" borderId="22" xfId="0" applyFill="1" applyBorder="1" applyAlignment="1">
      <alignment vertical="center" textRotation="90"/>
    </xf>
    <xf numFmtId="0" fontId="0" fillId="3" borderId="20" xfId="0" applyFill="1" applyBorder="1" applyAlignment="1">
      <alignment vertical="center" textRotation="90"/>
    </xf>
    <xf numFmtId="0" fontId="22" fillId="2" borderId="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6" fillId="2" borderId="10" xfId="0" applyFont="1" applyFill="1" applyBorder="1" applyAlignment="1">
      <alignment horizontal="right" vertical="center"/>
    </xf>
    <xf numFmtId="0" fontId="26" fillId="2" borderId="28" xfId="0" applyFont="1" applyFill="1" applyBorder="1" applyAlignment="1">
      <alignment horizontal="right" vertical="center"/>
    </xf>
    <xf numFmtId="0" fontId="26" fillId="2" borderId="8" xfId="0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</cellXfs>
  <cellStyles count="4">
    <cellStyle name="%" xfId="1" xr:uid="{00000000-0005-0000-0000-000000000000}"/>
    <cellStyle name="Comma" xfId="3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9FFF81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8"/>
  <sheetViews>
    <sheetView zoomScaleNormal="100" workbookViewId="0">
      <pane xSplit="2" ySplit="1" topLeftCell="C761" activePane="bottomRight" state="frozen"/>
      <selection activeCell="C15" sqref="C15"/>
      <selection pane="topRight" activeCell="C15" sqref="C15"/>
      <selection pane="bottomLeft" activeCell="C15" sqref="C15"/>
      <selection pane="bottomRight" activeCell="B786" sqref="B786"/>
    </sheetView>
  </sheetViews>
  <sheetFormatPr defaultColWidth="9.140625" defaultRowHeight="15" x14ac:dyDescent="0.25"/>
  <cols>
    <col min="1" max="1" width="3.7109375" style="1" customWidth="1"/>
    <col min="2" max="2" width="32" style="11" customWidth="1"/>
    <col min="3" max="3" width="14.28515625" style="1" customWidth="1"/>
    <col min="4" max="4" width="7.140625" style="3" customWidth="1"/>
    <col min="5" max="8" width="9.140625" style="1"/>
    <col min="9" max="15" width="11.85546875" style="1" customWidth="1"/>
    <col min="16" max="16384" width="9.140625" style="1"/>
  </cols>
  <sheetData>
    <row r="1" spans="2:15" s="4" customFormat="1" ht="30" x14ac:dyDescent="0.25">
      <c r="B1" s="10" t="s">
        <v>20</v>
      </c>
      <c r="C1" s="18" t="s">
        <v>783</v>
      </c>
      <c r="D1" s="15" t="s">
        <v>782</v>
      </c>
      <c r="E1" s="4" t="s">
        <v>19</v>
      </c>
      <c r="F1" s="4" t="s">
        <v>18</v>
      </c>
      <c r="G1" s="4" t="s">
        <v>16</v>
      </c>
      <c r="H1" s="4" t="s">
        <v>17</v>
      </c>
      <c r="I1" s="7" t="s">
        <v>74</v>
      </c>
      <c r="J1" s="7" t="s">
        <v>75</v>
      </c>
      <c r="K1" s="7" t="s">
        <v>76</v>
      </c>
      <c r="L1" s="7" t="s">
        <v>77</v>
      </c>
      <c r="M1" s="7" t="s">
        <v>78</v>
      </c>
      <c r="N1" s="7" t="s">
        <v>79</v>
      </c>
      <c r="O1" s="7" t="s">
        <v>80</v>
      </c>
    </row>
    <row r="2" spans="2:15" x14ac:dyDescent="0.25">
      <c r="B2" s="11" t="s">
        <v>296</v>
      </c>
      <c r="C2" s="5"/>
      <c r="D2" s="16">
        <v>949</v>
      </c>
      <c r="E2" s="9"/>
      <c r="G2" s="8"/>
      <c r="I2" s="8" t="str">
        <f t="shared" ref="I2:I65" si="0" xml:space="preserve">   IF($D2=420, $C2, "")</f>
        <v/>
      </c>
      <c r="J2" s="8" t="str">
        <f t="shared" ref="J2:J12" si="1" xml:space="preserve">   IF($D2=422, $C2, "")</f>
        <v/>
      </c>
      <c r="K2" s="8" t="str">
        <f t="shared" ref="K2:K10" si="2" xml:space="preserve">   IF($D2=424, $C2, "")</f>
        <v/>
      </c>
      <c r="L2" s="8" t="str">
        <f xml:space="preserve">   IF($D2=426, $C2, "")</f>
        <v/>
      </c>
      <c r="M2" s="8" t="str">
        <f xml:space="preserve">   IF($D2=428, $C2, "")</f>
        <v/>
      </c>
      <c r="N2" s="8">
        <f xml:space="preserve">   IF($D2=949, $C2, "")</f>
        <v>0</v>
      </c>
      <c r="O2" s="8"/>
    </row>
    <row r="3" spans="2:15" x14ac:dyDescent="0.25">
      <c r="B3" s="11" t="s">
        <v>297</v>
      </c>
      <c r="C3" s="5">
        <v>3400</v>
      </c>
      <c r="D3" s="17">
        <v>949</v>
      </c>
      <c r="E3" s="9"/>
      <c r="G3" s="8"/>
      <c r="I3" s="8" t="str">
        <f t="shared" si="0"/>
        <v/>
      </c>
      <c r="J3" s="8" t="str">
        <f t="shared" si="1"/>
        <v/>
      </c>
      <c r="K3" s="8" t="str">
        <f t="shared" si="2"/>
        <v/>
      </c>
      <c r="L3" s="8" t="str">
        <f xml:space="preserve">   IF($D3=426, $C3, "")</f>
        <v/>
      </c>
      <c r="M3" s="8" t="str">
        <f xml:space="preserve">   IF($D3=428, $C3, "")</f>
        <v/>
      </c>
      <c r="N3" s="8">
        <f xml:space="preserve">   IF($D3=949, $C3, "")</f>
        <v>3400</v>
      </c>
      <c r="O3" s="8"/>
    </row>
    <row r="4" spans="2:15" x14ac:dyDescent="0.25">
      <c r="B4" s="11" t="s">
        <v>270</v>
      </c>
      <c r="C4" s="5"/>
      <c r="D4" s="17">
        <v>428</v>
      </c>
      <c r="E4" s="9"/>
      <c r="G4" s="8"/>
      <c r="I4" s="8" t="str">
        <f t="shared" si="0"/>
        <v/>
      </c>
      <c r="J4" s="8" t="str">
        <f t="shared" si="1"/>
        <v/>
      </c>
      <c r="K4" s="8" t="str">
        <f t="shared" si="2"/>
        <v/>
      </c>
      <c r="L4" s="8" t="str">
        <f xml:space="preserve">   IF($D4=426, $C4, "")</f>
        <v/>
      </c>
      <c r="M4" s="8">
        <f xml:space="preserve">   IF($D4=428, $C4, "")</f>
        <v>0</v>
      </c>
      <c r="N4" s="8"/>
      <c r="O4" s="8"/>
    </row>
    <row r="5" spans="2:15" x14ac:dyDescent="0.25">
      <c r="B5" s="11" t="s">
        <v>182</v>
      </c>
      <c r="C5" s="5"/>
      <c r="D5" s="16">
        <v>424</v>
      </c>
      <c r="E5" s="9"/>
      <c r="G5" s="8"/>
      <c r="I5" s="8" t="str">
        <f t="shared" si="0"/>
        <v/>
      </c>
      <c r="J5" s="8" t="str">
        <f t="shared" si="1"/>
        <v/>
      </c>
      <c r="K5" s="8">
        <f t="shared" si="2"/>
        <v>0</v>
      </c>
      <c r="L5" s="8"/>
      <c r="M5" s="8"/>
      <c r="N5" s="8"/>
      <c r="O5" s="8"/>
    </row>
    <row r="6" spans="2:15" x14ac:dyDescent="0.25">
      <c r="B6" s="11" t="s">
        <v>344</v>
      </c>
      <c r="C6" s="5">
        <v>4523</v>
      </c>
      <c r="D6" s="17">
        <v>951</v>
      </c>
      <c r="E6" s="9"/>
      <c r="G6" s="8"/>
      <c r="I6" s="8" t="str">
        <f t="shared" si="0"/>
        <v/>
      </c>
      <c r="J6" s="8" t="str">
        <f t="shared" si="1"/>
        <v/>
      </c>
      <c r="K6" s="8" t="str">
        <f t="shared" si="2"/>
        <v/>
      </c>
      <c r="L6" s="8" t="str">
        <f xml:space="preserve">   IF($D6=426, $C6, "")</f>
        <v/>
      </c>
      <c r="M6" s="8" t="str">
        <f xml:space="preserve">   IF($D6=428, $C6, "")</f>
        <v/>
      </c>
      <c r="N6" s="8" t="str">
        <f xml:space="preserve">   IF($D6=949, $C6, "")</f>
        <v/>
      </c>
      <c r="O6" s="8">
        <f xml:space="preserve">   IF($D6=951, $C6, "")</f>
        <v>4523</v>
      </c>
    </row>
    <row r="7" spans="2:15" x14ac:dyDescent="0.25">
      <c r="B7" s="11" t="s">
        <v>414</v>
      </c>
      <c r="C7" s="5">
        <v>310</v>
      </c>
      <c r="D7" s="16"/>
      <c r="E7" s="9"/>
      <c r="G7" s="8"/>
      <c r="I7" s="8" t="str">
        <f t="shared" si="0"/>
        <v/>
      </c>
      <c r="J7" s="8" t="str">
        <f t="shared" si="1"/>
        <v/>
      </c>
      <c r="K7" s="8" t="str">
        <f t="shared" si="2"/>
        <v/>
      </c>
      <c r="L7" s="8" t="str">
        <f xml:space="preserve">   IF($D7=426, $C7, "")</f>
        <v/>
      </c>
      <c r="M7" s="8" t="str">
        <f xml:space="preserve">   IF($D7=428, $C7, "")</f>
        <v/>
      </c>
      <c r="N7" s="8" t="str">
        <f xml:space="preserve">   IF($D7=949, $C7, "")</f>
        <v/>
      </c>
      <c r="O7" s="8" t="str">
        <f xml:space="preserve">   IF($D7=951, $C7, "")</f>
        <v/>
      </c>
    </row>
    <row r="8" spans="2:15" x14ac:dyDescent="0.25">
      <c r="B8" s="12" t="s">
        <v>21</v>
      </c>
      <c r="C8" s="5">
        <v>15680</v>
      </c>
      <c r="D8" s="14">
        <v>422</v>
      </c>
      <c r="I8" s="8" t="str">
        <f t="shared" si="0"/>
        <v/>
      </c>
      <c r="J8" s="8">
        <f t="shared" si="1"/>
        <v>15680</v>
      </c>
      <c r="K8" s="8" t="str">
        <f t="shared" si="2"/>
        <v/>
      </c>
      <c r="L8" s="8" t="str">
        <f xml:space="preserve">   IF($D8=426, $C8, "")</f>
        <v/>
      </c>
      <c r="M8" s="8" t="str">
        <f xml:space="preserve">   IF($D8=428, $C8, "")</f>
        <v/>
      </c>
      <c r="N8" s="8" t="str">
        <f xml:space="preserve">   IF($D8=949, $C8, "")</f>
        <v/>
      </c>
      <c r="O8" s="8" t="str">
        <f xml:space="preserve">   IF($D8=951, $C8, "")</f>
        <v/>
      </c>
    </row>
    <row r="9" spans="2:15" x14ac:dyDescent="0.25">
      <c r="B9" s="11" t="s">
        <v>345</v>
      </c>
      <c r="C9" s="5">
        <v>781</v>
      </c>
      <c r="D9" s="17">
        <v>951</v>
      </c>
      <c r="E9" s="9"/>
      <c r="G9" s="8"/>
      <c r="I9" s="8" t="str">
        <f t="shared" si="0"/>
        <v/>
      </c>
      <c r="J9" s="8" t="str">
        <f t="shared" si="1"/>
        <v/>
      </c>
      <c r="K9" s="8" t="str">
        <f t="shared" si="2"/>
        <v/>
      </c>
      <c r="L9" s="8" t="str">
        <f xml:space="preserve">   IF($D9=426, $C9, "")</f>
        <v/>
      </c>
      <c r="M9" s="8" t="str">
        <f xml:space="preserve">   IF($D9=428, $C9, "")</f>
        <v/>
      </c>
      <c r="N9" s="8" t="str">
        <f xml:space="preserve">   IF($D9=949, $C9, "")</f>
        <v/>
      </c>
      <c r="O9" s="8">
        <f xml:space="preserve">   IF($D9=951, $C9, "")</f>
        <v>781</v>
      </c>
    </row>
    <row r="10" spans="2:15" x14ac:dyDescent="0.25">
      <c r="B10" s="11" t="s">
        <v>415</v>
      </c>
      <c r="C10" s="5">
        <v>996</v>
      </c>
      <c r="D10" s="16"/>
      <c r="E10" s="9"/>
      <c r="G10" s="8"/>
      <c r="I10" s="8" t="str">
        <f t="shared" si="0"/>
        <v/>
      </c>
      <c r="J10" s="8" t="str">
        <f t="shared" si="1"/>
        <v/>
      </c>
      <c r="K10" s="8" t="str">
        <f t="shared" si="2"/>
        <v/>
      </c>
      <c r="L10" s="8" t="str">
        <f xml:space="preserve">   IF($D10=426, $C10, "")</f>
        <v/>
      </c>
      <c r="M10" s="8" t="str">
        <f xml:space="preserve">   IF($D10=428, $C10, "")</f>
        <v/>
      </c>
      <c r="N10" s="8" t="str">
        <f xml:space="preserve">   IF($D10=949, $C10, "")</f>
        <v/>
      </c>
      <c r="O10" s="8" t="str">
        <f xml:space="preserve">   IF($D10=951, $C10, "")</f>
        <v/>
      </c>
    </row>
    <row r="11" spans="2:15" x14ac:dyDescent="0.25">
      <c r="B11" s="11" t="s">
        <v>119</v>
      </c>
      <c r="C11" s="5"/>
      <c r="D11" s="16">
        <v>422</v>
      </c>
      <c r="E11" s="9"/>
      <c r="G11" s="8"/>
      <c r="I11" s="8" t="str">
        <f t="shared" si="0"/>
        <v/>
      </c>
      <c r="J11" s="8">
        <f t="shared" si="1"/>
        <v>0</v>
      </c>
      <c r="K11" s="8"/>
      <c r="L11" s="8"/>
      <c r="M11" s="8"/>
      <c r="N11" s="8"/>
      <c r="O11" s="8"/>
    </row>
    <row r="12" spans="2:15" x14ac:dyDescent="0.25">
      <c r="B12" s="11" t="s">
        <v>183</v>
      </c>
      <c r="C12" s="5"/>
      <c r="D12" s="17">
        <v>424</v>
      </c>
      <c r="E12" s="9"/>
      <c r="G12" s="8"/>
      <c r="I12" s="8" t="str">
        <f t="shared" si="0"/>
        <v/>
      </c>
      <c r="J12" s="8" t="str">
        <f t="shared" si="1"/>
        <v/>
      </c>
      <c r="K12" s="8">
        <f xml:space="preserve">   IF($D12=424, $C12, "")</f>
        <v>0</v>
      </c>
      <c r="L12" s="8"/>
      <c r="M12" s="8"/>
      <c r="N12" s="8"/>
      <c r="O12" s="8"/>
    </row>
    <row r="13" spans="2:15" x14ac:dyDescent="0.25">
      <c r="B13" s="11" t="s">
        <v>81</v>
      </c>
      <c r="C13" s="5">
        <v>1602</v>
      </c>
      <c r="D13" s="16">
        <v>420</v>
      </c>
      <c r="E13" s="9"/>
      <c r="G13" s="8"/>
      <c r="I13" s="8">
        <f t="shared" si="0"/>
        <v>1602</v>
      </c>
      <c r="J13" s="8"/>
      <c r="K13" s="8"/>
      <c r="L13" s="8"/>
      <c r="M13" s="8"/>
      <c r="N13" s="8"/>
      <c r="O13" s="8"/>
    </row>
    <row r="14" spans="2:15" x14ac:dyDescent="0.25">
      <c r="B14" s="11" t="s">
        <v>416</v>
      </c>
      <c r="C14" s="5">
        <v>1602</v>
      </c>
      <c r="D14" s="16"/>
      <c r="E14" s="9"/>
      <c r="G14" s="8"/>
      <c r="I14" s="8" t="str">
        <f t="shared" si="0"/>
        <v/>
      </c>
      <c r="J14" s="8" t="str">
        <f t="shared" ref="J14:J19" si="3" xml:space="preserve">   IF($D14=422, $C14, "")</f>
        <v/>
      </c>
      <c r="K14" s="8" t="str">
        <f xml:space="preserve">   IF($D14=424, $C14, "")</f>
        <v/>
      </c>
      <c r="L14" s="8" t="str">
        <f xml:space="preserve">   IF($D14=426, $C14, "")</f>
        <v/>
      </c>
      <c r="M14" s="8" t="str">
        <f xml:space="preserve">   IF($D14=428, $C14, "")</f>
        <v/>
      </c>
      <c r="N14" s="8" t="str">
        <f xml:space="preserve">   IF($D14=949, $C14, "")</f>
        <v/>
      </c>
      <c r="O14" s="8" t="str">
        <f xml:space="preserve">   IF($D14=951, $C14, "")</f>
        <v/>
      </c>
    </row>
    <row r="15" spans="2:15" x14ac:dyDescent="0.25">
      <c r="B15" s="11" t="s">
        <v>250</v>
      </c>
      <c r="C15" s="5">
        <v>3419</v>
      </c>
      <c r="D15" s="17">
        <v>426</v>
      </c>
      <c r="E15" s="9"/>
      <c r="G15" s="8"/>
      <c r="I15" s="8" t="str">
        <f t="shared" si="0"/>
        <v/>
      </c>
      <c r="J15" s="8" t="str">
        <f t="shared" si="3"/>
        <v/>
      </c>
      <c r="K15" s="8" t="str">
        <f xml:space="preserve">   IF($D15=424, $C15, "")</f>
        <v/>
      </c>
      <c r="L15" s="8">
        <f xml:space="preserve">   IF($D15=426, $C15, "")</f>
        <v>3419</v>
      </c>
      <c r="M15" s="8"/>
      <c r="N15" s="8"/>
      <c r="O15" s="8"/>
    </row>
    <row r="16" spans="2:15" x14ac:dyDescent="0.25">
      <c r="B16" s="11" t="s">
        <v>706</v>
      </c>
      <c r="C16" s="5">
        <v>636</v>
      </c>
      <c r="D16" s="16">
        <v>422</v>
      </c>
      <c r="E16" s="9"/>
      <c r="G16" s="8"/>
      <c r="I16" s="8" t="str">
        <f t="shared" si="0"/>
        <v/>
      </c>
      <c r="J16" s="8">
        <f t="shared" si="3"/>
        <v>636</v>
      </c>
      <c r="K16" s="8"/>
      <c r="L16" s="8"/>
      <c r="M16" s="8"/>
      <c r="N16" s="8"/>
      <c r="O16" s="8"/>
    </row>
    <row r="17" spans="2:15" x14ac:dyDescent="0.25">
      <c r="B17" s="12" t="s">
        <v>22</v>
      </c>
      <c r="C17" s="5">
        <v>20212</v>
      </c>
      <c r="D17" s="14">
        <v>426</v>
      </c>
      <c r="I17" s="8" t="str">
        <f t="shared" si="0"/>
        <v/>
      </c>
      <c r="J17" s="8" t="str">
        <f t="shared" si="3"/>
        <v/>
      </c>
      <c r="K17" s="8" t="str">
        <f xml:space="preserve">   IF($D17=424, $C17, "")</f>
        <v/>
      </c>
      <c r="L17" s="8">
        <f xml:space="preserve">   IF($D17=426, $C17, "")</f>
        <v>20212</v>
      </c>
      <c r="M17" s="8" t="str">
        <f xml:space="preserve">   IF($D17=428, $C17, "")</f>
        <v/>
      </c>
      <c r="N17" s="8" t="str">
        <f xml:space="preserve">   IF($D17=949, $C17, "")</f>
        <v/>
      </c>
      <c r="O17" s="8" t="str">
        <f xml:space="preserve">   IF($D17=951, $C17, "")</f>
        <v/>
      </c>
    </row>
    <row r="18" spans="2:15" x14ac:dyDescent="0.25">
      <c r="B18" s="11" t="s">
        <v>417</v>
      </c>
      <c r="C18" s="5">
        <v>436</v>
      </c>
      <c r="D18" s="16"/>
      <c r="E18" s="9"/>
      <c r="G18" s="8"/>
      <c r="I18" s="8" t="str">
        <f t="shared" si="0"/>
        <v/>
      </c>
      <c r="J18" s="8" t="str">
        <f t="shared" si="3"/>
        <v/>
      </c>
      <c r="K18" s="8" t="str">
        <f xml:space="preserve">   IF($D18=424, $C18, "")</f>
        <v/>
      </c>
      <c r="L18" s="8" t="str">
        <f xml:space="preserve">   IF($D18=426, $C18, "")</f>
        <v/>
      </c>
      <c r="M18" s="8" t="str">
        <f xml:space="preserve">   IF($D18=428, $C18, "")</f>
        <v/>
      </c>
      <c r="N18" s="8" t="str">
        <f xml:space="preserve">   IF($D18=949, $C18, "")</f>
        <v/>
      </c>
      <c r="O18" s="8" t="str">
        <f xml:space="preserve">   IF($D18=951, $C18, "")</f>
        <v/>
      </c>
    </row>
    <row r="19" spans="2:15" x14ac:dyDescent="0.25">
      <c r="B19" s="11" t="s">
        <v>418</v>
      </c>
      <c r="C19" s="5">
        <v>9014</v>
      </c>
      <c r="D19" s="16"/>
      <c r="E19" s="9"/>
      <c r="G19" s="8"/>
      <c r="H19" s="8">
        <f>$C19</f>
        <v>9014</v>
      </c>
      <c r="I19" s="8" t="str">
        <f t="shared" si="0"/>
        <v/>
      </c>
      <c r="J19" s="8" t="str">
        <f t="shared" si="3"/>
        <v/>
      </c>
      <c r="K19" s="8" t="str">
        <f xml:space="preserve">   IF($D19=424, $C19, "")</f>
        <v/>
      </c>
      <c r="L19" s="8" t="str">
        <f xml:space="preserve">   IF($D19=426, $C19, "")</f>
        <v/>
      </c>
      <c r="M19" s="8" t="str">
        <f xml:space="preserve">   IF($D19=428, $C19, "")</f>
        <v/>
      </c>
      <c r="N19" s="8" t="str">
        <f xml:space="preserve">   IF($D19=949, $C19, "")</f>
        <v/>
      </c>
      <c r="O19" s="8" t="str">
        <f xml:space="preserve">   IF($D19=951, $C19, "")</f>
        <v/>
      </c>
    </row>
    <row r="20" spans="2:15" x14ac:dyDescent="0.25">
      <c r="B20" s="11" t="s">
        <v>82</v>
      </c>
      <c r="C20" s="5"/>
      <c r="D20" s="17">
        <v>420</v>
      </c>
      <c r="E20" s="9"/>
      <c r="G20" s="8"/>
      <c r="I20" s="8">
        <f t="shared" si="0"/>
        <v>0</v>
      </c>
      <c r="J20" s="8"/>
      <c r="K20" s="8"/>
      <c r="L20" s="8"/>
      <c r="M20" s="8"/>
      <c r="N20" s="8"/>
      <c r="O20" s="8"/>
    </row>
    <row r="21" spans="2:15" x14ac:dyDescent="0.25">
      <c r="B21" s="11" t="s">
        <v>419</v>
      </c>
      <c r="C21" s="5">
        <v>795</v>
      </c>
      <c r="D21" s="16"/>
      <c r="E21" s="8">
        <f>$C21</f>
        <v>795</v>
      </c>
      <c r="G21" s="8"/>
      <c r="I21" s="8" t="str">
        <f t="shared" si="0"/>
        <v/>
      </c>
      <c r="J21" s="8" t="str">
        <f t="shared" ref="J21:J43" si="4" xml:space="preserve">   IF($D21=422, $C21, "")</f>
        <v/>
      </c>
      <c r="K21" s="8" t="str">
        <f t="shared" ref="K21:K33" si="5" xml:space="preserve">   IF($D21=424, $C21, "")</f>
        <v/>
      </c>
      <c r="L21" s="8" t="str">
        <f t="shared" ref="L21:L33" si="6" xml:space="preserve">   IF($D21=426, $C21, "")</f>
        <v/>
      </c>
      <c r="M21" s="8" t="str">
        <f t="shared" ref="M21:M33" si="7" xml:space="preserve">   IF($D21=428, $C21, "")</f>
        <v/>
      </c>
      <c r="N21" s="8" t="str">
        <f xml:space="preserve">   IF($D21=949, $C21, "")</f>
        <v/>
      </c>
      <c r="O21" s="8" t="str">
        <f xml:space="preserve">   IF($D21=951, $C21, "")</f>
        <v/>
      </c>
    </row>
    <row r="22" spans="2:15" x14ac:dyDescent="0.25">
      <c r="B22" s="12" t="s">
        <v>23</v>
      </c>
      <c r="C22" s="5">
        <v>21672</v>
      </c>
      <c r="D22" s="14">
        <v>424</v>
      </c>
      <c r="I22" s="8" t="str">
        <f t="shared" si="0"/>
        <v/>
      </c>
      <c r="J22" s="8" t="str">
        <f t="shared" si="4"/>
        <v/>
      </c>
      <c r="K22" s="8">
        <f t="shared" si="5"/>
        <v>21672</v>
      </c>
      <c r="L22" s="8" t="str">
        <f t="shared" si="6"/>
        <v/>
      </c>
      <c r="M22" s="8" t="str">
        <f t="shared" si="7"/>
        <v/>
      </c>
      <c r="N22" s="8" t="str">
        <f xml:space="preserve">   IF($D22=949, $C22, "")</f>
        <v/>
      </c>
      <c r="O22" s="8" t="str">
        <f xml:space="preserve">   IF($D22=951, $C22, "")</f>
        <v/>
      </c>
    </row>
    <row r="23" spans="2:15" x14ac:dyDescent="0.25">
      <c r="B23" s="12" t="s">
        <v>24</v>
      </c>
      <c r="C23" s="5">
        <v>68889</v>
      </c>
      <c r="D23" s="14">
        <v>420</v>
      </c>
      <c r="G23" s="8">
        <f>$C23</f>
        <v>68889</v>
      </c>
      <c r="I23" s="8">
        <f t="shared" si="0"/>
        <v>68889</v>
      </c>
      <c r="J23" s="8" t="str">
        <f t="shared" si="4"/>
        <v/>
      </c>
      <c r="K23" s="8" t="str">
        <f t="shared" si="5"/>
        <v/>
      </c>
      <c r="L23" s="8" t="str">
        <f t="shared" si="6"/>
        <v/>
      </c>
      <c r="M23" s="8" t="str">
        <f t="shared" si="7"/>
        <v/>
      </c>
      <c r="N23" s="8" t="str">
        <f xml:space="preserve">   IF($D23=949, $C23, "")</f>
        <v/>
      </c>
      <c r="O23" s="8" t="str">
        <f xml:space="preserve">   IF($D23=951, $C23, "")</f>
        <v/>
      </c>
    </row>
    <row r="24" spans="2:15" x14ac:dyDescent="0.25">
      <c r="B24" s="11" t="s">
        <v>420</v>
      </c>
      <c r="C24" s="5">
        <v>341</v>
      </c>
      <c r="D24" s="16"/>
      <c r="E24" s="9"/>
      <c r="G24" s="8"/>
      <c r="I24" s="8" t="str">
        <f t="shared" si="0"/>
        <v/>
      </c>
      <c r="J24" s="8" t="str">
        <f t="shared" si="4"/>
        <v/>
      </c>
      <c r="K24" s="8" t="str">
        <f t="shared" si="5"/>
        <v/>
      </c>
      <c r="L24" s="8" t="str">
        <f t="shared" si="6"/>
        <v/>
      </c>
      <c r="M24" s="8" t="str">
        <f t="shared" si="7"/>
        <v/>
      </c>
      <c r="N24" s="8" t="str">
        <f xml:space="preserve">   IF($D24=949, $C24, "")</f>
        <v/>
      </c>
      <c r="O24" s="8" t="str">
        <f xml:space="preserve">   IF($D24=951, $C24, "")</f>
        <v/>
      </c>
    </row>
    <row r="25" spans="2:15" x14ac:dyDescent="0.25">
      <c r="B25" s="11" t="s">
        <v>421</v>
      </c>
      <c r="C25" s="5">
        <v>180</v>
      </c>
      <c r="D25" s="16"/>
      <c r="E25" s="9"/>
      <c r="G25" s="8"/>
      <c r="I25" s="8" t="str">
        <f t="shared" si="0"/>
        <v/>
      </c>
      <c r="J25" s="8" t="str">
        <f t="shared" si="4"/>
        <v/>
      </c>
      <c r="K25" s="8" t="str">
        <f t="shared" si="5"/>
        <v/>
      </c>
      <c r="L25" s="8" t="str">
        <f t="shared" si="6"/>
        <v/>
      </c>
      <c r="M25" s="8" t="str">
        <f t="shared" si="7"/>
        <v/>
      </c>
      <c r="N25" s="8" t="str">
        <f xml:space="preserve">   IF($D25=949, $C25, "")</f>
        <v/>
      </c>
      <c r="O25" s="8" t="str">
        <f xml:space="preserve">   IF($D25=951, $C25, "")</f>
        <v/>
      </c>
    </row>
    <row r="26" spans="2:15" x14ac:dyDescent="0.25">
      <c r="B26" s="11" t="s">
        <v>271</v>
      </c>
      <c r="C26" s="5">
        <v>236</v>
      </c>
      <c r="D26" s="17">
        <v>428</v>
      </c>
      <c r="E26" s="9"/>
      <c r="G26" s="8"/>
      <c r="I26" s="8" t="str">
        <f t="shared" si="0"/>
        <v/>
      </c>
      <c r="J26" s="8" t="str">
        <f t="shared" si="4"/>
        <v/>
      </c>
      <c r="K26" s="8" t="str">
        <f t="shared" si="5"/>
        <v/>
      </c>
      <c r="L26" s="8" t="str">
        <f t="shared" si="6"/>
        <v/>
      </c>
      <c r="M26" s="8">
        <f t="shared" si="7"/>
        <v>236</v>
      </c>
      <c r="N26" s="8"/>
      <c r="O26" s="8"/>
    </row>
    <row r="27" spans="2:15" x14ac:dyDescent="0.25">
      <c r="B27" s="11" t="s">
        <v>346</v>
      </c>
      <c r="C27" s="5"/>
      <c r="D27" s="16">
        <v>951</v>
      </c>
      <c r="E27" s="9"/>
      <c r="G27" s="8"/>
      <c r="I27" s="8" t="str">
        <f t="shared" si="0"/>
        <v/>
      </c>
      <c r="J27" s="8" t="str">
        <f t="shared" si="4"/>
        <v/>
      </c>
      <c r="K27" s="8" t="str">
        <f t="shared" si="5"/>
        <v/>
      </c>
      <c r="L27" s="8" t="str">
        <f t="shared" si="6"/>
        <v/>
      </c>
      <c r="M27" s="8" t="str">
        <f t="shared" si="7"/>
        <v/>
      </c>
      <c r="N27" s="8" t="str">
        <f t="shared" ref="N27:N33" si="8" xml:space="preserve">   IF($D27=949, $C27, "")</f>
        <v/>
      </c>
      <c r="O27" s="8">
        <f t="shared" ref="O27:O33" si="9" xml:space="preserve">   IF($D27=951, $C27, "")</f>
        <v>0</v>
      </c>
    </row>
    <row r="28" spans="2:15" x14ac:dyDescent="0.25">
      <c r="B28" s="11" t="s">
        <v>347</v>
      </c>
      <c r="C28" s="5">
        <v>1781</v>
      </c>
      <c r="D28" s="17">
        <v>951</v>
      </c>
      <c r="E28" s="9"/>
      <c r="G28" s="8"/>
      <c r="I28" s="8" t="str">
        <f t="shared" si="0"/>
        <v/>
      </c>
      <c r="J28" s="8" t="str">
        <f t="shared" si="4"/>
        <v/>
      </c>
      <c r="K28" s="8" t="str">
        <f t="shared" si="5"/>
        <v/>
      </c>
      <c r="L28" s="8" t="str">
        <f t="shared" si="6"/>
        <v/>
      </c>
      <c r="M28" s="8" t="str">
        <f t="shared" si="7"/>
        <v/>
      </c>
      <c r="N28" s="8" t="str">
        <f t="shared" si="8"/>
        <v/>
      </c>
      <c r="O28" s="8">
        <f t="shared" si="9"/>
        <v>1781</v>
      </c>
    </row>
    <row r="29" spans="2:15" x14ac:dyDescent="0.25">
      <c r="B29" s="11" t="s">
        <v>348</v>
      </c>
      <c r="C29" s="5">
        <v>888</v>
      </c>
      <c r="D29" s="16">
        <v>951</v>
      </c>
      <c r="E29" s="9"/>
      <c r="G29" s="8"/>
      <c r="I29" s="8" t="str">
        <f t="shared" si="0"/>
        <v/>
      </c>
      <c r="J29" s="8" t="str">
        <f t="shared" si="4"/>
        <v/>
      </c>
      <c r="K29" s="8" t="str">
        <f t="shared" si="5"/>
        <v/>
      </c>
      <c r="L29" s="8" t="str">
        <f t="shared" si="6"/>
        <v/>
      </c>
      <c r="M29" s="8" t="str">
        <f t="shared" si="7"/>
        <v/>
      </c>
      <c r="N29" s="8" t="str">
        <f t="shared" si="8"/>
        <v/>
      </c>
      <c r="O29" s="8">
        <f t="shared" si="9"/>
        <v>888</v>
      </c>
    </row>
    <row r="30" spans="2:15" x14ac:dyDescent="0.25">
      <c r="B30" s="11" t="s">
        <v>349</v>
      </c>
      <c r="C30" s="5">
        <v>583</v>
      </c>
      <c r="D30" s="16">
        <v>951</v>
      </c>
      <c r="E30" s="9"/>
      <c r="G30" s="8"/>
      <c r="I30" s="8" t="str">
        <f t="shared" si="0"/>
        <v/>
      </c>
      <c r="J30" s="8" t="str">
        <f t="shared" si="4"/>
        <v/>
      </c>
      <c r="K30" s="8" t="str">
        <f t="shared" si="5"/>
        <v/>
      </c>
      <c r="L30" s="8" t="str">
        <f t="shared" si="6"/>
        <v/>
      </c>
      <c r="M30" s="8" t="str">
        <f t="shared" si="7"/>
        <v/>
      </c>
      <c r="N30" s="8" t="str">
        <f t="shared" si="8"/>
        <v/>
      </c>
      <c r="O30" s="8">
        <f t="shared" si="9"/>
        <v>583</v>
      </c>
    </row>
    <row r="31" spans="2:15" x14ac:dyDescent="0.25">
      <c r="B31" s="11" t="s">
        <v>422</v>
      </c>
      <c r="C31" s="5">
        <v>196</v>
      </c>
      <c r="D31" s="16"/>
      <c r="E31" s="9"/>
      <c r="G31" s="8"/>
      <c r="I31" s="8" t="str">
        <f t="shared" si="0"/>
        <v/>
      </c>
      <c r="J31" s="8" t="str">
        <f t="shared" si="4"/>
        <v/>
      </c>
      <c r="K31" s="8" t="str">
        <f t="shared" si="5"/>
        <v/>
      </c>
      <c r="L31" s="8" t="str">
        <f t="shared" si="6"/>
        <v/>
      </c>
      <c r="M31" s="8" t="str">
        <f t="shared" si="7"/>
        <v/>
      </c>
      <c r="N31" s="8" t="str">
        <f t="shared" si="8"/>
        <v/>
      </c>
      <c r="O31" s="8" t="str">
        <f t="shared" si="9"/>
        <v/>
      </c>
    </row>
    <row r="32" spans="2:15" x14ac:dyDescent="0.25">
      <c r="B32" s="11" t="s">
        <v>423</v>
      </c>
      <c r="C32" s="5">
        <v>1405</v>
      </c>
      <c r="D32" s="16"/>
      <c r="E32" s="9"/>
      <c r="G32" s="8"/>
      <c r="I32" s="8" t="str">
        <f t="shared" si="0"/>
        <v/>
      </c>
      <c r="J32" s="8" t="str">
        <f t="shared" si="4"/>
        <v/>
      </c>
      <c r="K32" s="8" t="str">
        <f t="shared" si="5"/>
        <v/>
      </c>
      <c r="L32" s="8" t="str">
        <f t="shared" si="6"/>
        <v/>
      </c>
      <c r="M32" s="8" t="str">
        <f t="shared" si="7"/>
        <v/>
      </c>
      <c r="N32" s="8" t="str">
        <f t="shared" si="8"/>
        <v/>
      </c>
      <c r="O32" s="8" t="str">
        <f t="shared" si="9"/>
        <v/>
      </c>
    </row>
    <row r="33" spans="2:15" x14ac:dyDescent="0.25">
      <c r="B33" s="11" t="s">
        <v>350</v>
      </c>
      <c r="C33" s="5">
        <v>4622</v>
      </c>
      <c r="D33" s="16">
        <v>951</v>
      </c>
      <c r="E33" s="9"/>
      <c r="G33" s="8"/>
      <c r="I33" s="8" t="str">
        <f t="shared" si="0"/>
        <v/>
      </c>
      <c r="J33" s="8" t="str">
        <f t="shared" si="4"/>
        <v/>
      </c>
      <c r="K33" s="8" t="str">
        <f t="shared" si="5"/>
        <v/>
      </c>
      <c r="L33" s="8" t="str">
        <f t="shared" si="6"/>
        <v/>
      </c>
      <c r="M33" s="8" t="str">
        <f t="shared" si="7"/>
        <v/>
      </c>
      <c r="N33" s="8" t="str">
        <f t="shared" si="8"/>
        <v/>
      </c>
      <c r="O33" s="8">
        <f t="shared" si="9"/>
        <v>4622</v>
      </c>
    </row>
    <row r="34" spans="2:15" x14ac:dyDescent="0.25">
      <c r="B34" s="11" t="s">
        <v>120</v>
      </c>
      <c r="C34" s="5">
        <v>1154</v>
      </c>
      <c r="D34" s="16">
        <v>422</v>
      </c>
      <c r="E34" s="9"/>
      <c r="G34" s="8"/>
      <c r="I34" s="8" t="str">
        <f t="shared" si="0"/>
        <v/>
      </c>
      <c r="J34" s="8">
        <f t="shared" si="4"/>
        <v>1154</v>
      </c>
      <c r="K34" s="8"/>
      <c r="L34" s="8"/>
      <c r="M34" s="8"/>
      <c r="N34" s="8"/>
      <c r="O34" s="8"/>
    </row>
    <row r="35" spans="2:15" x14ac:dyDescent="0.25">
      <c r="B35" s="11" t="s">
        <v>184</v>
      </c>
      <c r="C35" s="5"/>
      <c r="D35" s="16">
        <v>424</v>
      </c>
      <c r="E35" s="9"/>
      <c r="G35" s="8"/>
      <c r="I35" s="8" t="str">
        <f t="shared" si="0"/>
        <v/>
      </c>
      <c r="J35" s="8" t="str">
        <f t="shared" si="4"/>
        <v/>
      </c>
      <c r="K35" s="8">
        <f t="shared" ref="K35:K40" si="10" xml:space="preserve">   IF($D35=424, $C35, "")</f>
        <v>0</v>
      </c>
      <c r="L35" s="8"/>
      <c r="M35" s="8"/>
      <c r="N35" s="8"/>
      <c r="O35" s="8"/>
    </row>
    <row r="36" spans="2:15" x14ac:dyDescent="0.25">
      <c r="B36" s="11" t="s">
        <v>351</v>
      </c>
      <c r="C36" s="5">
        <v>670</v>
      </c>
      <c r="D36" s="16">
        <v>951</v>
      </c>
      <c r="E36" s="9"/>
      <c r="G36" s="8"/>
      <c r="I36" s="8" t="str">
        <f t="shared" si="0"/>
        <v/>
      </c>
      <c r="J36" s="8" t="str">
        <f t="shared" si="4"/>
        <v/>
      </c>
      <c r="K36" s="8" t="str">
        <f t="shared" si="10"/>
        <v/>
      </c>
      <c r="L36" s="8" t="str">
        <f xml:space="preserve">   IF($D36=426, $C36, "")</f>
        <v/>
      </c>
      <c r="M36" s="8" t="str">
        <f xml:space="preserve">   IF($D36=428, $C36, "")</f>
        <v/>
      </c>
      <c r="N36" s="8" t="str">
        <f xml:space="preserve">   IF($D36=949, $C36, "")</f>
        <v/>
      </c>
      <c r="O36" s="8">
        <f xml:space="preserve">   IF($D36=951, $C36, "")</f>
        <v>670</v>
      </c>
    </row>
    <row r="37" spans="2:15" x14ac:dyDescent="0.25">
      <c r="B37" s="11" t="s">
        <v>424</v>
      </c>
      <c r="C37" s="5">
        <v>357</v>
      </c>
      <c r="D37" s="16"/>
      <c r="E37" s="9"/>
      <c r="G37" s="8"/>
      <c r="I37" s="8" t="str">
        <f t="shared" si="0"/>
        <v/>
      </c>
      <c r="J37" s="8" t="str">
        <f t="shared" si="4"/>
        <v/>
      </c>
      <c r="K37" s="8" t="str">
        <f t="shared" si="10"/>
        <v/>
      </c>
      <c r="L37" s="8" t="str">
        <f xml:space="preserve">   IF($D37=426, $C37, "")</f>
        <v/>
      </c>
      <c r="M37" s="8" t="str">
        <f xml:space="preserve">   IF($D37=428, $C37, "")</f>
        <v/>
      </c>
      <c r="N37" s="8" t="str">
        <f xml:space="preserve">   IF($D37=949, $C37, "")</f>
        <v/>
      </c>
      <c r="O37" s="8" t="str">
        <f xml:space="preserve">   IF($D37=951, $C37, "")</f>
        <v/>
      </c>
    </row>
    <row r="38" spans="2:15" x14ac:dyDescent="0.25">
      <c r="B38" s="11" t="s">
        <v>425</v>
      </c>
      <c r="C38" s="5">
        <v>173</v>
      </c>
      <c r="D38" s="16"/>
      <c r="E38" s="9"/>
      <c r="G38" s="8"/>
      <c r="I38" s="8" t="str">
        <f t="shared" si="0"/>
        <v/>
      </c>
      <c r="J38" s="8" t="str">
        <f t="shared" si="4"/>
        <v/>
      </c>
      <c r="K38" s="8" t="str">
        <f t="shared" si="10"/>
        <v/>
      </c>
      <c r="L38" s="8" t="str">
        <f xml:space="preserve">   IF($D38=426, $C38, "")</f>
        <v/>
      </c>
      <c r="M38" s="8" t="str">
        <f xml:space="preserve">   IF($D38=428, $C38, "")</f>
        <v/>
      </c>
      <c r="N38" s="8" t="str">
        <f xml:space="preserve">   IF($D38=949, $C38, "")</f>
        <v/>
      </c>
      <c r="O38" s="8" t="str">
        <f xml:space="preserve">   IF($D38=951, $C38, "")</f>
        <v/>
      </c>
    </row>
    <row r="39" spans="2:15" x14ac:dyDescent="0.25">
      <c r="B39" s="11" t="s">
        <v>185</v>
      </c>
      <c r="C39" s="5"/>
      <c r="D39" s="16">
        <v>424</v>
      </c>
      <c r="E39" s="9"/>
      <c r="G39" s="8"/>
      <c r="I39" s="8" t="str">
        <f t="shared" si="0"/>
        <v/>
      </c>
      <c r="J39" s="8" t="str">
        <f t="shared" si="4"/>
        <v/>
      </c>
      <c r="K39" s="8">
        <f t="shared" si="10"/>
        <v>0</v>
      </c>
      <c r="L39" s="8"/>
      <c r="M39" s="8"/>
      <c r="N39" s="8"/>
      <c r="O39" s="8"/>
    </row>
    <row r="40" spans="2:15" x14ac:dyDescent="0.25">
      <c r="B40" s="11" t="s">
        <v>426</v>
      </c>
      <c r="C40" s="5">
        <v>1200</v>
      </c>
      <c r="D40" s="16"/>
      <c r="E40" s="9"/>
      <c r="G40" s="8"/>
      <c r="I40" s="8" t="str">
        <f t="shared" si="0"/>
        <v/>
      </c>
      <c r="J40" s="8" t="str">
        <f t="shared" si="4"/>
        <v/>
      </c>
      <c r="K40" s="8" t="str">
        <f t="shared" si="10"/>
        <v/>
      </c>
      <c r="L40" s="8" t="str">
        <f xml:space="preserve">   IF($D40=426, $C40, "")</f>
        <v/>
      </c>
      <c r="M40" s="8" t="str">
        <f xml:space="preserve">   IF($D40=428, $C40, "")</f>
        <v/>
      </c>
      <c r="N40" s="8" t="str">
        <f xml:space="preserve">   IF($D40=949, $C40, "")</f>
        <v/>
      </c>
      <c r="O40" s="8" t="str">
        <f xml:space="preserve">   IF($D40=951, $C40, "")</f>
        <v/>
      </c>
    </row>
    <row r="41" spans="2:15" x14ac:dyDescent="0.25">
      <c r="B41" s="11" t="s">
        <v>121</v>
      </c>
      <c r="C41" s="5">
        <v>811</v>
      </c>
      <c r="D41" s="16">
        <v>422</v>
      </c>
      <c r="E41" s="9"/>
      <c r="G41" s="8"/>
      <c r="I41" s="8" t="str">
        <f t="shared" si="0"/>
        <v/>
      </c>
      <c r="J41" s="8">
        <f t="shared" si="4"/>
        <v>811</v>
      </c>
      <c r="K41" s="8"/>
      <c r="L41" s="8"/>
      <c r="M41" s="8"/>
      <c r="N41" s="8"/>
      <c r="O41" s="8"/>
    </row>
    <row r="42" spans="2:15" x14ac:dyDescent="0.25">
      <c r="B42" s="11" t="s">
        <v>427</v>
      </c>
      <c r="C42" s="5">
        <v>1237</v>
      </c>
      <c r="D42" s="16"/>
      <c r="E42" s="9"/>
      <c r="G42" s="8"/>
      <c r="I42" s="8" t="str">
        <f t="shared" si="0"/>
        <v/>
      </c>
      <c r="J42" s="8" t="str">
        <f t="shared" si="4"/>
        <v/>
      </c>
      <c r="K42" s="8" t="str">
        <f xml:space="preserve">   IF($D42=424, $C42, "")</f>
        <v/>
      </c>
      <c r="L42" s="8" t="str">
        <f xml:space="preserve">   IF($D42=426, $C42, "")</f>
        <v/>
      </c>
      <c r="M42" s="8" t="str">
        <f xml:space="preserve">   IF($D42=428, $C42, "")</f>
        <v/>
      </c>
      <c r="N42" s="8" t="str">
        <f xml:space="preserve">   IF($D42=949, $C42, "")</f>
        <v/>
      </c>
      <c r="O42" s="8" t="str">
        <f xml:space="preserve">   IF($D42=951, $C42, "")</f>
        <v/>
      </c>
    </row>
    <row r="43" spans="2:15" x14ac:dyDescent="0.25">
      <c r="B43" s="11" t="s">
        <v>428</v>
      </c>
      <c r="C43" s="5">
        <v>976</v>
      </c>
      <c r="D43" s="16"/>
      <c r="E43" s="9"/>
      <c r="G43" s="8"/>
      <c r="I43" s="8" t="str">
        <f t="shared" si="0"/>
        <v/>
      </c>
      <c r="J43" s="8" t="str">
        <f t="shared" si="4"/>
        <v/>
      </c>
      <c r="K43" s="8" t="str">
        <f xml:space="preserve">   IF($D43=424, $C43, "")</f>
        <v/>
      </c>
      <c r="L43" s="8" t="str">
        <f xml:space="preserve">   IF($D43=426, $C43, "")</f>
        <v/>
      </c>
      <c r="M43" s="8" t="str">
        <f xml:space="preserve">   IF($D43=428, $C43, "")</f>
        <v/>
      </c>
      <c r="N43" s="8" t="str">
        <f xml:space="preserve">   IF($D43=949, $C43, "")</f>
        <v/>
      </c>
      <c r="O43" s="8" t="str">
        <f xml:space="preserve">   IF($D43=951, $C43, "")</f>
        <v/>
      </c>
    </row>
    <row r="44" spans="2:15" x14ac:dyDescent="0.25">
      <c r="B44" s="11" t="s">
        <v>83</v>
      </c>
      <c r="C44" s="5"/>
      <c r="D44" s="16">
        <v>420</v>
      </c>
      <c r="E44" s="9"/>
      <c r="G44" s="8"/>
      <c r="I44" s="8">
        <f t="shared" si="0"/>
        <v>0</v>
      </c>
      <c r="J44" s="8"/>
      <c r="K44" s="8"/>
      <c r="L44" s="8"/>
      <c r="M44" s="8"/>
      <c r="N44" s="8"/>
      <c r="O44" s="8"/>
    </row>
    <row r="45" spans="2:15" x14ac:dyDescent="0.25">
      <c r="B45" s="11" t="s">
        <v>352</v>
      </c>
      <c r="C45" s="5">
        <v>275</v>
      </c>
      <c r="D45" s="16">
        <v>951</v>
      </c>
      <c r="E45" s="9"/>
      <c r="G45" s="8"/>
      <c r="I45" s="8" t="str">
        <f t="shared" si="0"/>
        <v/>
      </c>
      <c r="J45" s="8" t="str">
        <f t="shared" ref="J45:J68" si="11" xml:space="preserve">   IF($D45=422, $C45, "")</f>
        <v/>
      </c>
      <c r="K45" s="8" t="str">
        <f t="shared" ref="K45:K50" si="12" xml:space="preserve">   IF($D45=424, $C45, "")</f>
        <v/>
      </c>
      <c r="L45" s="8" t="str">
        <f t="shared" ref="L45:L50" si="13" xml:space="preserve">   IF($D45=426, $C45, "")</f>
        <v/>
      </c>
      <c r="M45" s="8" t="str">
        <f t="shared" ref="M45:M50" si="14" xml:space="preserve">   IF($D45=428, $C45, "")</f>
        <v/>
      </c>
      <c r="N45" s="8" t="str">
        <f t="shared" ref="N45:N50" si="15" xml:space="preserve">   IF($D45=949, $C45, "")</f>
        <v/>
      </c>
      <c r="O45" s="8">
        <f t="shared" ref="O45:O50" si="16" xml:space="preserve">   IF($D45=951, $C45, "")</f>
        <v>275</v>
      </c>
    </row>
    <row r="46" spans="2:15" x14ac:dyDescent="0.25">
      <c r="B46" s="11" t="s">
        <v>353</v>
      </c>
      <c r="C46" s="5"/>
      <c r="D46" s="17">
        <v>951</v>
      </c>
      <c r="E46" s="9"/>
      <c r="G46" s="8"/>
      <c r="I46" s="8" t="str">
        <f t="shared" si="0"/>
        <v/>
      </c>
      <c r="J46" s="8" t="str">
        <f t="shared" si="11"/>
        <v/>
      </c>
      <c r="K46" s="8" t="str">
        <f t="shared" si="12"/>
        <v/>
      </c>
      <c r="L46" s="8" t="str">
        <f t="shared" si="13"/>
        <v/>
      </c>
      <c r="M46" s="8" t="str">
        <f t="shared" si="14"/>
        <v/>
      </c>
      <c r="N46" s="8" t="str">
        <f t="shared" si="15"/>
        <v/>
      </c>
      <c r="O46" s="8">
        <f t="shared" si="16"/>
        <v>0</v>
      </c>
    </row>
    <row r="47" spans="2:15" x14ac:dyDescent="0.25">
      <c r="B47" s="11" t="s">
        <v>354</v>
      </c>
      <c r="C47" s="5">
        <v>741</v>
      </c>
      <c r="D47" s="17">
        <v>951</v>
      </c>
      <c r="E47" s="9"/>
      <c r="G47" s="8"/>
      <c r="I47" s="8" t="str">
        <f t="shared" si="0"/>
        <v/>
      </c>
      <c r="J47" s="8" t="str">
        <f t="shared" si="11"/>
        <v/>
      </c>
      <c r="K47" s="8" t="str">
        <f t="shared" si="12"/>
        <v/>
      </c>
      <c r="L47" s="8" t="str">
        <f t="shared" si="13"/>
        <v/>
      </c>
      <c r="M47" s="8" t="str">
        <f t="shared" si="14"/>
        <v/>
      </c>
      <c r="N47" s="8" t="str">
        <f t="shared" si="15"/>
        <v/>
      </c>
      <c r="O47" s="8">
        <f t="shared" si="16"/>
        <v>741</v>
      </c>
    </row>
    <row r="48" spans="2:15" x14ac:dyDescent="0.25">
      <c r="B48" s="11" t="s">
        <v>429</v>
      </c>
      <c r="C48" s="5">
        <v>2512</v>
      </c>
      <c r="D48" s="16"/>
      <c r="E48" s="9"/>
      <c r="G48" s="8"/>
      <c r="I48" s="8" t="str">
        <f t="shared" si="0"/>
        <v/>
      </c>
      <c r="J48" s="8" t="str">
        <f t="shared" si="11"/>
        <v/>
      </c>
      <c r="K48" s="8" t="str">
        <f t="shared" si="12"/>
        <v/>
      </c>
      <c r="L48" s="8" t="str">
        <f t="shared" si="13"/>
        <v/>
      </c>
      <c r="M48" s="8" t="str">
        <f t="shared" si="14"/>
        <v/>
      </c>
      <c r="N48" s="8" t="str">
        <f t="shared" si="15"/>
        <v/>
      </c>
      <c r="O48" s="8" t="str">
        <f t="shared" si="16"/>
        <v/>
      </c>
    </row>
    <row r="49" spans="2:15" x14ac:dyDescent="0.25">
      <c r="B49" s="11" t="s">
        <v>430</v>
      </c>
      <c r="C49" s="5">
        <v>53</v>
      </c>
      <c r="D49" s="16"/>
      <c r="E49" s="9"/>
      <c r="G49" s="8"/>
      <c r="I49" s="8" t="str">
        <f t="shared" si="0"/>
        <v/>
      </c>
      <c r="J49" s="8" t="str">
        <f t="shared" si="11"/>
        <v/>
      </c>
      <c r="K49" s="8" t="str">
        <f t="shared" si="12"/>
        <v/>
      </c>
      <c r="L49" s="8" t="str">
        <f t="shared" si="13"/>
        <v/>
      </c>
      <c r="M49" s="8" t="str">
        <f t="shared" si="14"/>
        <v/>
      </c>
      <c r="N49" s="8" t="str">
        <f t="shared" si="15"/>
        <v/>
      </c>
      <c r="O49" s="8" t="str">
        <f t="shared" si="16"/>
        <v/>
      </c>
    </row>
    <row r="50" spans="2:15" x14ac:dyDescent="0.25">
      <c r="B50" s="11" t="s">
        <v>355</v>
      </c>
      <c r="C50" s="5">
        <v>3771</v>
      </c>
      <c r="D50" s="17">
        <v>951</v>
      </c>
      <c r="E50" s="9"/>
      <c r="G50" s="8"/>
      <c r="I50" s="8" t="str">
        <f t="shared" si="0"/>
        <v/>
      </c>
      <c r="J50" s="8" t="str">
        <f t="shared" si="11"/>
        <v/>
      </c>
      <c r="K50" s="8" t="str">
        <f t="shared" si="12"/>
        <v/>
      </c>
      <c r="L50" s="8" t="str">
        <f t="shared" si="13"/>
        <v/>
      </c>
      <c r="M50" s="8" t="str">
        <f t="shared" si="14"/>
        <v/>
      </c>
      <c r="N50" s="8" t="str">
        <f t="shared" si="15"/>
        <v/>
      </c>
      <c r="O50" s="8">
        <f t="shared" si="16"/>
        <v>3771</v>
      </c>
    </row>
    <row r="51" spans="2:15" x14ac:dyDescent="0.25">
      <c r="B51" s="11" t="s">
        <v>122</v>
      </c>
      <c r="C51" s="5">
        <v>310</v>
      </c>
      <c r="D51" s="16">
        <v>422</v>
      </c>
      <c r="E51" s="9"/>
      <c r="G51" s="8"/>
      <c r="I51" s="8" t="str">
        <f t="shared" si="0"/>
        <v/>
      </c>
      <c r="J51" s="8">
        <f t="shared" si="11"/>
        <v>310</v>
      </c>
      <c r="K51" s="8"/>
      <c r="L51" s="8"/>
      <c r="M51" s="8"/>
      <c r="N51" s="8"/>
      <c r="O51" s="8"/>
    </row>
    <row r="52" spans="2:15" x14ac:dyDescent="0.25">
      <c r="B52" s="11" t="s">
        <v>356</v>
      </c>
      <c r="C52" s="5">
        <v>1968</v>
      </c>
      <c r="D52" s="17">
        <v>951</v>
      </c>
      <c r="E52" s="9"/>
      <c r="G52" s="8"/>
      <c r="I52" s="8" t="str">
        <f t="shared" si="0"/>
        <v/>
      </c>
      <c r="J52" s="8" t="str">
        <f t="shared" si="11"/>
        <v/>
      </c>
      <c r="K52" s="8" t="str">
        <f xml:space="preserve">   IF($D52=424, $C52, "")</f>
        <v/>
      </c>
      <c r="L52" s="8" t="str">
        <f xml:space="preserve">   IF($D52=426, $C52, "")</f>
        <v/>
      </c>
      <c r="M52" s="8" t="str">
        <f xml:space="preserve">   IF($D52=428, $C52, "")</f>
        <v/>
      </c>
      <c r="N52" s="8" t="str">
        <f xml:space="preserve">   IF($D52=949, $C52, "")</f>
        <v/>
      </c>
      <c r="O52" s="8">
        <f xml:space="preserve">   IF($D52=951, $C52, "")</f>
        <v>1968</v>
      </c>
    </row>
    <row r="53" spans="2:15" x14ac:dyDescent="0.25">
      <c r="B53" s="11" t="s">
        <v>123</v>
      </c>
      <c r="C53" s="5">
        <v>8705</v>
      </c>
      <c r="D53" s="17">
        <v>422</v>
      </c>
      <c r="E53" s="9"/>
      <c r="G53" s="8"/>
      <c r="H53" s="8">
        <f>$C53</f>
        <v>8705</v>
      </c>
      <c r="I53" s="8" t="str">
        <f t="shared" si="0"/>
        <v/>
      </c>
      <c r="J53" s="8">
        <f t="shared" si="11"/>
        <v>8705</v>
      </c>
      <c r="K53" s="8"/>
      <c r="L53" s="8"/>
      <c r="M53" s="8"/>
      <c r="N53" s="8"/>
      <c r="O53" s="8"/>
    </row>
    <row r="54" spans="2:15" x14ac:dyDescent="0.25">
      <c r="B54" s="11" t="s">
        <v>272</v>
      </c>
      <c r="C54" s="5">
        <v>285</v>
      </c>
      <c r="D54" s="17">
        <v>428</v>
      </c>
      <c r="E54" s="9"/>
      <c r="G54" s="8"/>
      <c r="I54" s="8" t="str">
        <f t="shared" si="0"/>
        <v/>
      </c>
      <c r="J54" s="8" t="str">
        <f t="shared" si="11"/>
        <v/>
      </c>
      <c r="K54" s="8" t="str">
        <f t="shared" ref="K54:K59" si="17" xml:space="preserve">   IF($D54=424, $C54, "")</f>
        <v/>
      </c>
      <c r="L54" s="8" t="str">
        <f t="shared" ref="L54:L59" si="18" xml:space="preserve">   IF($D54=426, $C54, "")</f>
        <v/>
      </c>
      <c r="M54" s="8">
        <f t="shared" ref="M54:M59" si="19" xml:space="preserve">   IF($D54=428, $C54, "")</f>
        <v>285</v>
      </c>
      <c r="N54" s="8"/>
      <c r="O54" s="8"/>
    </row>
    <row r="55" spans="2:15" x14ac:dyDescent="0.25">
      <c r="B55" s="11" t="s">
        <v>431</v>
      </c>
      <c r="C55" s="5">
        <v>962</v>
      </c>
      <c r="D55" s="16"/>
      <c r="E55" s="9"/>
      <c r="G55" s="8"/>
      <c r="I55" s="8" t="str">
        <f t="shared" si="0"/>
        <v/>
      </c>
      <c r="J55" s="8" t="str">
        <f t="shared" si="11"/>
        <v/>
      </c>
      <c r="K55" s="8" t="str">
        <f t="shared" si="17"/>
        <v/>
      </c>
      <c r="L55" s="8" t="str">
        <f t="shared" si="18"/>
        <v/>
      </c>
      <c r="M55" s="8" t="str">
        <f t="shared" si="19"/>
        <v/>
      </c>
      <c r="N55" s="8" t="str">
        <f xml:space="preserve">   IF($D55=949, $C55, "")</f>
        <v/>
      </c>
      <c r="O55" s="8" t="str">
        <f xml:space="preserve">   IF($D55=951, $C55, "")</f>
        <v/>
      </c>
    </row>
    <row r="56" spans="2:15" x14ac:dyDescent="0.25">
      <c r="B56" s="11" t="s">
        <v>298</v>
      </c>
      <c r="C56" s="5"/>
      <c r="D56" s="16">
        <v>949</v>
      </c>
      <c r="E56" s="9"/>
      <c r="G56" s="8"/>
      <c r="I56" s="8" t="str">
        <f t="shared" si="0"/>
        <v/>
      </c>
      <c r="J56" s="8" t="str">
        <f t="shared" si="11"/>
        <v/>
      </c>
      <c r="K56" s="8" t="str">
        <f t="shared" si="17"/>
        <v/>
      </c>
      <c r="L56" s="8" t="str">
        <f t="shared" si="18"/>
        <v/>
      </c>
      <c r="M56" s="8" t="str">
        <f t="shared" si="19"/>
        <v/>
      </c>
      <c r="N56" s="8">
        <f xml:space="preserve">   IF($D56=949, $C56, "")</f>
        <v>0</v>
      </c>
      <c r="O56" s="8"/>
    </row>
    <row r="57" spans="2:15" x14ac:dyDescent="0.25">
      <c r="B57" s="11" t="s">
        <v>299</v>
      </c>
      <c r="C57" s="5">
        <v>2923</v>
      </c>
      <c r="D57" s="16">
        <v>949</v>
      </c>
      <c r="E57" s="9"/>
      <c r="F57" s="8">
        <f>$C57</f>
        <v>2923</v>
      </c>
      <c r="G57" s="8">
        <f>$C57</f>
        <v>2923</v>
      </c>
      <c r="I57" s="8" t="str">
        <f t="shared" si="0"/>
        <v/>
      </c>
      <c r="J57" s="8" t="str">
        <f t="shared" si="11"/>
        <v/>
      </c>
      <c r="K57" s="8" t="str">
        <f t="shared" si="17"/>
        <v/>
      </c>
      <c r="L57" s="8" t="str">
        <f t="shared" si="18"/>
        <v/>
      </c>
      <c r="M57" s="8" t="str">
        <f t="shared" si="19"/>
        <v/>
      </c>
      <c r="N57" s="8">
        <f xml:space="preserve">   IF($D57=949, $C57, "")</f>
        <v>2923</v>
      </c>
      <c r="O57" s="8"/>
    </row>
    <row r="58" spans="2:15" x14ac:dyDescent="0.25">
      <c r="B58" s="11" t="s">
        <v>432</v>
      </c>
      <c r="C58" s="5">
        <v>1389</v>
      </c>
      <c r="D58" s="16"/>
      <c r="E58" s="9"/>
      <c r="G58" s="8"/>
      <c r="I58" s="8" t="str">
        <f t="shared" si="0"/>
        <v/>
      </c>
      <c r="J58" s="8" t="str">
        <f t="shared" si="11"/>
        <v/>
      </c>
      <c r="K58" s="8" t="str">
        <f t="shared" si="17"/>
        <v/>
      </c>
      <c r="L58" s="8" t="str">
        <f t="shared" si="18"/>
        <v/>
      </c>
      <c r="M58" s="8" t="str">
        <f t="shared" si="19"/>
        <v/>
      </c>
      <c r="N58" s="8" t="str">
        <f xml:space="preserve">   IF($D58=949, $C58, "")</f>
        <v/>
      </c>
      <c r="O58" s="8" t="str">
        <f xml:space="preserve">   IF($D58=951, $C58, "")</f>
        <v/>
      </c>
    </row>
    <row r="59" spans="2:15" x14ac:dyDescent="0.25">
      <c r="B59" s="11" t="s">
        <v>433</v>
      </c>
      <c r="C59" s="5">
        <v>1431</v>
      </c>
      <c r="D59" s="16"/>
      <c r="E59" s="9"/>
      <c r="G59" s="8"/>
      <c r="I59" s="8" t="str">
        <f t="shared" si="0"/>
        <v/>
      </c>
      <c r="J59" s="8" t="str">
        <f t="shared" si="11"/>
        <v/>
      </c>
      <c r="K59" s="8" t="str">
        <f t="shared" si="17"/>
        <v/>
      </c>
      <c r="L59" s="8" t="str">
        <f t="shared" si="18"/>
        <v/>
      </c>
      <c r="M59" s="8" t="str">
        <f t="shared" si="19"/>
        <v/>
      </c>
      <c r="N59" s="8" t="str">
        <f xml:space="preserve">   IF($D59=949, $C59, "")</f>
        <v/>
      </c>
      <c r="O59" s="8" t="str">
        <f xml:space="preserve">   IF($D59=951, $C59, "")</f>
        <v/>
      </c>
    </row>
    <row r="60" spans="2:15" x14ac:dyDescent="0.25">
      <c r="B60" s="11" t="s">
        <v>124</v>
      </c>
      <c r="C60" s="5">
        <v>5119</v>
      </c>
      <c r="D60" s="17">
        <v>422</v>
      </c>
      <c r="E60" s="9"/>
      <c r="G60" s="8"/>
      <c r="I60" s="8" t="str">
        <f t="shared" si="0"/>
        <v/>
      </c>
      <c r="J60" s="8">
        <f t="shared" si="11"/>
        <v>5119</v>
      </c>
      <c r="K60" s="8"/>
      <c r="L60" s="8"/>
      <c r="M60" s="8"/>
      <c r="N60" s="8"/>
      <c r="O60" s="8"/>
    </row>
    <row r="61" spans="2:15" x14ac:dyDescent="0.25">
      <c r="B61" s="11" t="s">
        <v>434</v>
      </c>
      <c r="C61" s="5">
        <v>354</v>
      </c>
      <c r="D61" s="16"/>
      <c r="E61" s="9"/>
      <c r="G61" s="8"/>
      <c r="I61" s="8" t="str">
        <f t="shared" si="0"/>
        <v/>
      </c>
      <c r="J61" s="8" t="str">
        <f t="shared" si="11"/>
        <v/>
      </c>
      <c r="K61" s="8" t="str">
        <f xml:space="preserve">   IF($D61=424, $C61, "")</f>
        <v/>
      </c>
      <c r="L61" s="8" t="str">
        <f xml:space="preserve">   IF($D61=426, $C61, "")</f>
        <v/>
      </c>
      <c r="M61" s="8" t="str">
        <f xml:space="preserve">   IF($D61=428, $C61, "")</f>
        <v/>
      </c>
      <c r="N61" s="8" t="str">
        <f xml:space="preserve">   IF($D61=949, $C61, "")</f>
        <v/>
      </c>
      <c r="O61" s="8" t="str">
        <f xml:space="preserve">   IF($D61=951, $C61, "")</f>
        <v/>
      </c>
    </row>
    <row r="62" spans="2:15" x14ac:dyDescent="0.25">
      <c r="B62" s="11" t="s">
        <v>357</v>
      </c>
      <c r="C62" s="5">
        <v>1681</v>
      </c>
      <c r="D62" s="16">
        <v>951</v>
      </c>
      <c r="E62" s="9"/>
      <c r="G62" s="8"/>
      <c r="I62" s="8" t="str">
        <f t="shared" si="0"/>
        <v/>
      </c>
      <c r="J62" s="8" t="str">
        <f t="shared" si="11"/>
        <v/>
      </c>
      <c r="K62" s="8" t="str">
        <f xml:space="preserve">   IF($D62=424, $C62, "")</f>
        <v/>
      </c>
      <c r="L62" s="8" t="str">
        <f xml:space="preserve">   IF($D62=426, $C62, "")</f>
        <v/>
      </c>
      <c r="M62" s="8" t="str">
        <f xml:space="preserve">   IF($D62=428, $C62, "")</f>
        <v/>
      </c>
      <c r="N62" s="8" t="str">
        <f xml:space="preserve">   IF($D62=949, $C62, "")</f>
        <v/>
      </c>
      <c r="O62" s="8">
        <f xml:space="preserve">   IF($D62=951, $C62, "")</f>
        <v>1681</v>
      </c>
    </row>
    <row r="63" spans="2:15" x14ac:dyDescent="0.25">
      <c r="B63" s="11" t="s">
        <v>125</v>
      </c>
      <c r="C63" s="5">
        <v>3713</v>
      </c>
      <c r="D63" s="16">
        <v>422</v>
      </c>
      <c r="E63" s="9"/>
      <c r="G63" s="8"/>
      <c r="I63" s="8" t="str">
        <f t="shared" si="0"/>
        <v/>
      </c>
      <c r="J63" s="8">
        <f t="shared" si="11"/>
        <v>3713</v>
      </c>
      <c r="K63" s="8"/>
      <c r="L63" s="8"/>
      <c r="M63" s="8"/>
      <c r="N63" s="8"/>
      <c r="O63" s="8"/>
    </row>
    <row r="64" spans="2:15" x14ac:dyDescent="0.25">
      <c r="B64" s="11" t="s">
        <v>186</v>
      </c>
      <c r="C64" s="5"/>
      <c r="D64" s="16">
        <v>424</v>
      </c>
      <c r="E64" s="9"/>
      <c r="G64" s="8"/>
      <c r="I64" s="8" t="str">
        <f t="shared" si="0"/>
        <v/>
      </c>
      <c r="J64" s="8" t="str">
        <f t="shared" si="11"/>
        <v/>
      </c>
      <c r="K64" s="8">
        <f xml:space="preserve">   IF($D64=424, $C64, "")</f>
        <v>0</v>
      </c>
      <c r="L64" s="8"/>
      <c r="M64" s="8"/>
      <c r="N64" s="8"/>
      <c r="O64" s="8"/>
    </row>
    <row r="65" spans="2:15" x14ac:dyDescent="0.25">
      <c r="B65" s="11" t="s">
        <v>300</v>
      </c>
      <c r="C65" s="5">
        <v>1067</v>
      </c>
      <c r="D65" s="16">
        <v>949</v>
      </c>
      <c r="E65" s="9"/>
      <c r="G65" s="8"/>
      <c r="I65" s="8" t="str">
        <f t="shared" si="0"/>
        <v/>
      </c>
      <c r="J65" s="8" t="str">
        <f t="shared" si="11"/>
        <v/>
      </c>
      <c r="K65" s="8" t="str">
        <f xml:space="preserve">   IF($D65=424, $C65, "")</f>
        <v/>
      </c>
      <c r="L65" s="8" t="str">
        <f xml:space="preserve">   IF($D65=426, $C65, "")</f>
        <v/>
      </c>
      <c r="M65" s="8" t="str">
        <f xml:space="preserve">   IF($D65=428, $C65, "")</f>
        <v/>
      </c>
      <c r="N65" s="8">
        <f xml:space="preserve">   IF($D65=949, $C65, "")</f>
        <v>1067</v>
      </c>
      <c r="O65" s="8"/>
    </row>
    <row r="66" spans="2:15" x14ac:dyDescent="0.25">
      <c r="B66" s="11" t="s">
        <v>435</v>
      </c>
      <c r="C66" s="5">
        <v>1440</v>
      </c>
      <c r="D66" s="16"/>
      <c r="E66" s="9"/>
      <c r="G66" s="8"/>
      <c r="I66" s="8" t="str">
        <f t="shared" ref="I66:I129" si="20" xml:space="preserve">   IF($D66=420, $C66, "")</f>
        <v/>
      </c>
      <c r="J66" s="8" t="str">
        <f t="shared" si="11"/>
        <v/>
      </c>
      <c r="K66" s="8" t="str">
        <f xml:space="preserve">   IF($D66=424, $C66, "")</f>
        <v/>
      </c>
      <c r="L66" s="8" t="str">
        <f xml:space="preserve">   IF($D66=426, $C66, "")</f>
        <v/>
      </c>
      <c r="M66" s="8" t="str">
        <f xml:space="preserve">   IF($D66=428, $C66, "")</f>
        <v/>
      </c>
      <c r="N66" s="8" t="str">
        <f xml:space="preserve">   IF($D66=949, $C66, "")</f>
        <v/>
      </c>
      <c r="O66" s="8" t="str">
        <f xml:space="preserve">   IF($D66=951, $C66, "")</f>
        <v/>
      </c>
    </row>
    <row r="67" spans="2:15" x14ac:dyDescent="0.25">
      <c r="B67" s="11" t="s">
        <v>187</v>
      </c>
      <c r="C67" s="5">
        <v>1700</v>
      </c>
      <c r="D67" s="16">
        <v>424</v>
      </c>
      <c r="E67" s="9"/>
      <c r="G67" s="8"/>
      <c r="I67" s="8" t="str">
        <f t="shared" si="20"/>
        <v/>
      </c>
      <c r="J67" s="8" t="str">
        <f t="shared" si="11"/>
        <v/>
      </c>
      <c r="K67" s="8">
        <f xml:space="preserve">   IF($D67=424, $C67, "")</f>
        <v>1700</v>
      </c>
      <c r="L67" s="8"/>
      <c r="M67" s="8"/>
      <c r="N67" s="8"/>
      <c r="O67" s="8"/>
    </row>
    <row r="68" spans="2:15" x14ac:dyDescent="0.25">
      <c r="B68" s="11" t="s">
        <v>436</v>
      </c>
      <c r="C68" s="5">
        <v>714</v>
      </c>
      <c r="D68" s="16"/>
      <c r="E68" s="9"/>
      <c r="G68" s="8"/>
      <c r="I68" s="8" t="str">
        <f t="shared" si="20"/>
        <v/>
      </c>
      <c r="J68" s="8" t="str">
        <f t="shared" si="11"/>
        <v/>
      </c>
      <c r="K68" s="8" t="str">
        <f xml:space="preserve">   IF($D68=424, $C68, "")</f>
        <v/>
      </c>
      <c r="L68" s="8" t="str">
        <f xml:space="preserve">   IF($D68=426, $C68, "")</f>
        <v/>
      </c>
      <c r="M68" s="8" t="str">
        <f xml:space="preserve">   IF($D68=428, $C68, "")</f>
        <v/>
      </c>
      <c r="N68" s="8" t="str">
        <f xml:space="preserve">   IF($D68=949, $C68, "")</f>
        <v/>
      </c>
      <c r="O68" s="8" t="str">
        <f xml:space="preserve">   IF($D68=951, $C68, "")</f>
        <v/>
      </c>
    </row>
    <row r="69" spans="2:15" x14ac:dyDescent="0.25">
      <c r="B69" s="11" t="s">
        <v>84</v>
      </c>
      <c r="C69" s="5">
        <v>7511</v>
      </c>
      <c r="D69" s="17">
        <v>420</v>
      </c>
      <c r="E69" s="9"/>
      <c r="G69" s="8">
        <f>$C69</f>
        <v>7511</v>
      </c>
      <c r="I69" s="8">
        <f t="shared" si="20"/>
        <v>7511</v>
      </c>
      <c r="J69" s="8"/>
      <c r="K69" s="8"/>
      <c r="L69" s="8"/>
      <c r="M69" s="8"/>
      <c r="N69" s="8"/>
      <c r="O69" s="8"/>
    </row>
    <row r="70" spans="2:15" x14ac:dyDescent="0.25">
      <c r="B70" s="11" t="s">
        <v>301</v>
      </c>
      <c r="C70" s="5">
        <v>1718</v>
      </c>
      <c r="D70" s="16">
        <v>949</v>
      </c>
      <c r="E70" s="9"/>
      <c r="G70" s="8"/>
      <c r="I70" s="8" t="str">
        <f t="shared" si="20"/>
        <v/>
      </c>
      <c r="J70" s="8" t="str">
        <f t="shared" ref="J70:J85" si="21" xml:space="preserve">   IF($D70=422, $C70, "")</f>
        <v/>
      </c>
      <c r="K70" s="8" t="str">
        <f xml:space="preserve">   IF($D70=424, $C70, "")</f>
        <v/>
      </c>
      <c r="L70" s="8" t="str">
        <f xml:space="preserve">   IF($D70=426, $C70, "")</f>
        <v/>
      </c>
      <c r="M70" s="8" t="str">
        <f xml:space="preserve">   IF($D70=428, $C70, "")</f>
        <v/>
      </c>
      <c r="N70" s="8">
        <f xml:space="preserve">   IF($D70=949, $C70, "")</f>
        <v>1718</v>
      </c>
      <c r="O70" s="8"/>
    </row>
    <row r="71" spans="2:15" x14ac:dyDescent="0.25">
      <c r="B71" s="11" t="s">
        <v>784</v>
      </c>
      <c r="C71" s="5">
        <v>2972</v>
      </c>
      <c r="D71" s="16">
        <v>428</v>
      </c>
      <c r="E71" s="9"/>
      <c r="G71" s="8"/>
      <c r="I71" s="8" t="str">
        <f t="shared" si="20"/>
        <v/>
      </c>
      <c r="J71" s="8" t="str">
        <f t="shared" si="21"/>
        <v/>
      </c>
      <c r="K71" s="8" t="str">
        <f xml:space="preserve">   IF($D71=424, $C71, "")</f>
        <v/>
      </c>
      <c r="L71" s="8" t="str">
        <f xml:space="preserve">   IF($D71=426, $C71, "")</f>
        <v/>
      </c>
      <c r="M71" s="8">
        <f xml:space="preserve">   IF($D71=428, $C71, "")</f>
        <v>2972</v>
      </c>
      <c r="N71" s="8"/>
      <c r="O71" s="8"/>
    </row>
    <row r="72" spans="2:15" x14ac:dyDescent="0.25">
      <c r="B72" s="11" t="s">
        <v>126</v>
      </c>
      <c r="C72" s="5">
        <v>1418</v>
      </c>
      <c r="D72" s="17">
        <v>422</v>
      </c>
      <c r="E72" s="9"/>
      <c r="G72" s="8"/>
      <c r="I72" s="8" t="str">
        <f t="shared" si="20"/>
        <v/>
      </c>
      <c r="J72" s="8">
        <f t="shared" si="21"/>
        <v>1418</v>
      </c>
      <c r="K72" s="8"/>
      <c r="L72" s="8"/>
      <c r="M72" s="8"/>
      <c r="N72" s="8"/>
      <c r="O72" s="8"/>
    </row>
    <row r="73" spans="2:15" x14ac:dyDescent="0.25">
      <c r="B73" s="11" t="s">
        <v>437</v>
      </c>
      <c r="C73" s="5">
        <v>202</v>
      </c>
      <c r="D73" s="16"/>
      <c r="E73" s="9"/>
      <c r="G73" s="8"/>
      <c r="I73" s="8" t="str">
        <f t="shared" si="20"/>
        <v/>
      </c>
      <c r="J73" s="8" t="str">
        <f t="shared" si="21"/>
        <v/>
      </c>
      <c r="K73" s="8" t="str">
        <f t="shared" ref="K73:K85" si="22" xml:space="preserve">   IF($D73=424, $C73, "")</f>
        <v/>
      </c>
      <c r="L73" s="8" t="str">
        <f t="shared" ref="L73:L80" si="23" xml:space="preserve">   IF($D73=426, $C73, "")</f>
        <v/>
      </c>
      <c r="M73" s="8" t="str">
        <f t="shared" ref="M73:M80" si="24" xml:space="preserve">   IF($D73=428, $C73, "")</f>
        <v/>
      </c>
      <c r="N73" s="8" t="str">
        <f xml:space="preserve">   IF($D73=949, $C73, "")</f>
        <v/>
      </c>
      <c r="O73" s="8" t="str">
        <f xml:space="preserve">   IF($D73=951, $C73, "")</f>
        <v/>
      </c>
    </row>
    <row r="74" spans="2:15" x14ac:dyDescent="0.25">
      <c r="B74" s="11" t="s">
        <v>438</v>
      </c>
      <c r="C74" s="5">
        <v>554</v>
      </c>
      <c r="D74" s="16"/>
      <c r="E74" s="9"/>
      <c r="G74" s="8"/>
      <c r="I74" s="8" t="str">
        <f t="shared" si="20"/>
        <v/>
      </c>
      <c r="J74" s="8" t="str">
        <f t="shared" si="21"/>
        <v/>
      </c>
      <c r="K74" s="8" t="str">
        <f t="shared" si="22"/>
        <v/>
      </c>
      <c r="L74" s="8" t="str">
        <f t="shared" si="23"/>
        <v/>
      </c>
      <c r="M74" s="8" t="str">
        <f t="shared" si="24"/>
        <v/>
      </c>
      <c r="N74" s="8" t="str">
        <f xml:space="preserve">   IF($D74=949, $C74, "")</f>
        <v/>
      </c>
      <c r="O74" s="8" t="str">
        <f xml:space="preserve">   IF($D74=951, $C74, "")</f>
        <v/>
      </c>
    </row>
    <row r="75" spans="2:15" x14ac:dyDescent="0.25">
      <c r="B75" s="11" t="s">
        <v>439</v>
      </c>
      <c r="C75" s="5">
        <v>590</v>
      </c>
      <c r="D75" s="16"/>
      <c r="E75" s="9"/>
      <c r="G75" s="8"/>
      <c r="I75" s="8" t="str">
        <f t="shared" si="20"/>
        <v/>
      </c>
      <c r="J75" s="8" t="str">
        <f t="shared" si="21"/>
        <v/>
      </c>
      <c r="K75" s="8" t="str">
        <f t="shared" si="22"/>
        <v/>
      </c>
      <c r="L75" s="8" t="str">
        <f t="shared" si="23"/>
        <v/>
      </c>
      <c r="M75" s="8" t="str">
        <f t="shared" si="24"/>
        <v/>
      </c>
      <c r="N75" s="8" t="str">
        <f xml:space="preserve">   IF($D75=949, $C75, "")</f>
        <v/>
      </c>
      <c r="O75" s="8" t="str">
        <f xml:space="preserve">   IF($D75=951, $C75, "")</f>
        <v/>
      </c>
    </row>
    <row r="76" spans="2:15" x14ac:dyDescent="0.25">
      <c r="B76" s="11" t="s">
        <v>440</v>
      </c>
      <c r="C76" s="5">
        <v>3866</v>
      </c>
      <c r="D76" s="16"/>
      <c r="E76" s="9"/>
      <c r="G76" s="8"/>
      <c r="I76" s="8" t="str">
        <f t="shared" si="20"/>
        <v/>
      </c>
      <c r="J76" s="8" t="str">
        <f t="shared" si="21"/>
        <v/>
      </c>
      <c r="K76" s="8" t="str">
        <f t="shared" si="22"/>
        <v/>
      </c>
      <c r="L76" s="8" t="str">
        <f t="shared" si="23"/>
        <v/>
      </c>
      <c r="M76" s="8" t="str">
        <f t="shared" si="24"/>
        <v/>
      </c>
      <c r="N76" s="8" t="str">
        <f xml:space="preserve">   IF($D76=949, $C76, "")</f>
        <v/>
      </c>
      <c r="O76" s="8" t="str">
        <f xml:space="preserve">   IF($D76=951, $C76, "")</f>
        <v/>
      </c>
    </row>
    <row r="77" spans="2:15" x14ac:dyDescent="0.25">
      <c r="B77" s="11" t="s">
        <v>273</v>
      </c>
      <c r="C77" s="5">
        <v>148</v>
      </c>
      <c r="D77" s="16">
        <v>428</v>
      </c>
      <c r="E77" s="9"/>
      <c r="G77" s="8"/>
      <c r="I77" s="8" t="str">
        <f t="shared" si="20"/>
        <v/>
      </c>
      <c r="J77" s="8" t="str">
        <f t="shared" si="21"/>
        <v/>
      </c>
      <c r="K77" s="8" t="str">
        <f t="shared" si="22"/>
        <v/>
      </c>
      <c r="L77" s="8" t="str">
        <f t="shared" si="23"/>
        <v/>
      </c>
      <c r="M77" s="8">
        <f t="shared" si="24"/>
        <v>148</v>
      </c>
      <c r="N77" s="8"/>
      <c r="O77" s="8"/>
    </row>
    <row r="78" spans="2:15" x14ac:dyDescent="0.25">
      <c r="B78" s="11" t="s">
        <v>441</v>
      </c>
      <c r="C78" s="5">
        <v>494</v>
      </c>
      <c r="D78" s="16"/>
      <c r="E78" s="9"/>
      <c r="G78" s="8"/>
      <c r="I78" s="8" t="str">
        <f t="shared" si="20"/>
        <v/>
      </c>
      <c r="J78" s="8" t="str">
        <f t="shared" si="21"/>
        <v/>
      </c>
      <c r="K78" s="8" t="str">
        <f t="shared" si="22"/>
        <v/>
      </c>
      <c r="L78" s="8" t="str">
        <f t="shared" si="23"/>
        <v/>
      </c>
      <c r="M78" s="8" t="str">
        <f t="shared" si="24"/>
        <v/>
      </c>
      <c r="N78" s="8" t="str">
        <f xml:space="preserve">   IF($D78=949, $C78, "")</f>
        <v/>
      </c>
      <c r="O78" s="8" t="str">
        <f xml:space="preserve">   IF($D78=951, $C78, "")</f>
        <v/>
      </c>
    </row>
    <row r="79" spans="2:15" x14ac:dyDescent="0.25">
      <c r="B79" s="11" t="s">
        <v>302</v>
      </c>
      <c r="C79" s="5"/>
      <c r="D79" s="16">
        <v>949</v>
      </c>
      <c r="E79" s="9"/>
      <c r="G79" s="8"/>
      <c r="I79" s="8" t="str">
        <f t="shared" si="20"/>
        <v/>
      </c>
      <c r="J79" s="8" t="str">
        <f t="shared" si="21"/>
        <v/>
      </c>
      <c r="K79" s="8" t="str">
        <f t="shared" si="22"/>
        <v/>
      </c>
      <c r="L79" s="8" t="str">
        <f t="shared" si="23"/>
        <v/>
      </c>
      <c r="M79" s="8" t="str">
        <f t="shared" si="24"/>
        <v/>
      </c>
      <c r="N79" s="8">
        <f xml:space="preserve">   IF($D79=949, $C79, "")</f>
        <v>0</v>
      </c>
      <c r="O79" s="8"/>
    </row>
    <row r="80" spans="2:15" x14ac:dyDescent="0.25">
      <c r="B80" s="11" t="s">
        <v>442</v>
      </c>
      <c r="C80" s="5">
        <v>390</v>
      </c>
      <c r="D80" s="16"/>
      <c r="E80" s="9"/>
      <c r="G80" s="8"/>
      <c r="I80" s="8" t="str">
        <f t="shared" si="20"/>
        <v/>
      </c>
      <c r="J80" s="8" t="str">
        <f t="shared" si="21"/>
        <v/>
      </c>
      <c r="K80" s="8" t="str">
        <f t="shared" si="22"/>
        <v/>
      </c>
      <c r="L80" s="8" t="str">
        <f t="shared" si="23"/>
        <v/>
      </c>
      <c r="M80" s="8" t="str">
        <f t="shared" si="24"/>
        <v/>
      </c>
      <c r="N80" s="8" t="str">
        <f xml:space="preserve">   IF($D80=949, $C80, "")</f>
        <v/>
      </c>
      <c r="O80" s="8" t="str">
        <f xml:space="preserve">   IF($D80=951, $C80, "")</f>
        <v/>
      </c>
    </row>
    <row r="81" spans="2:15" x14ac:dyDescent="0.25">
      <c r="B81" s="11" t="s">
        <v>188</v>
      </c>
      <c r="C81" s="5"/>
      <c r="D81" s="16">
        <v>424</v>
      </c>
      <c r="E81" s="9"/>
      <c r="G81" s="8"/>
      <c r="I81" s="8" t="str">
        <f t="shared" si="20"/>
        <v/>
      </c>
      <c r="J81" s="8" t="str">
        <f t="shared" si="21"/>
        <v/>
      </c>
      <c r="K81" s="8">
        <f t="shared" si="22"/>
        <v>0</v>
      </c>
      <c r="L81" s="8"/>
      <c r="M81" s="8"/>
      <c r="N81" s="8"/>
      <c r="O81" s="8"/>
    </row>
    <row r="82" spans="2:15" x14ac:dyDescent="0.25">
      <c r="B82" s="12" t="s">
        <v>25</v>
      </c>
      <c r="C82" s="5">
        <v>13472</v>
      </c>
      <c r="D82" s="14">
        <v>422</v>
      </c>
      <c r="I82" s="8" t="str">
        <f t="shared" si="20"/>
        <v/>
      </c>
      <c r="J82" s="8">
        <f t="shared" si="21"/>
        <v>13472</v>
      </c>
      <c r="K82" s="8" t="str">
        <f t="shared" si="22"/>
        <v/>
      </c>
      <c r="L82" s="8" t="str">
        <f xml:space="preserve">   IF($D82=426, $C82, "")</f>
        <v/>
      </c>
      <c r="M82" s="8" t="str">
        <f xml:space="preserve">   IF($D82=428, $C82, "")</f>
        <v/>
      </c>
      <c r="N82" s="8" t="str">
        <f xml:space="preserve">   IF($D82=949, $C82, "")</f>
        <v/>
      </c>
      <c r="O82" s="8" t="str">
        <f xml:space="preserve">   IF($D82=951, $C82, "")</f>
        <v/>
      </c>
    </row>
    <row r="83" spans="2:15" x14ac:dyDescent="0.25">
      <c r="B83" s="11" t="s">
        <v>189</v>
      </c>
      <c r="C83" s="5">
        <v>1138</v>
      </c>
      <c r="D83" s="16">
        <v>424</v>
      </c>
      <c r="E83" s="9"/>
      <c r="G83" s="8"/>
      <c r="I83" s="8" t="str">
        <f t="shared" si="20"/>
        <v/>
      </c>
      <c r="J83" s="8" t="str">
        <f t="shared" si="21"/>
        <v/>
      </c>
      <c r="K83" s="8">
        <f t="shared" si="22"/>
        <v>1138</v>
      </c>
      <c r="L83" s="8"/>
      <c r="M83" s="8"/>
      <c r="N83" s="8"/>
      <c r="O83" s="8"/>
    </row>
    <row r="84" spans="2:15" x14ac:dyDescent="0.25">
      <c r="B84" s="11" t="s">
        <v>443</v>
      </c>
      <c r="C84" s="5">
        <v>328</v>
      </c>
      <c r="D84" s="16"/>
      <c r="E84" s="9"/>
      <c r="G84" s="8"/>
      <c r="I84" s="8" t="str">
        <f t="shared" si="20"/>
        <v/>
      </c>
      <c r="J84" s="8" t="str">
        <f t="shared" si="21"/>
        <v/>
      </c>
      <c r="K84" s="8" t="str">
        <f t="shared" si="22"/>
        <v/>
      </c>
      <c r="L84" s="8" t="str">
        <f xml:space="preserve">   IF($D84=426, $C84, "")</f>
        <v/>
      </c>
      <c r="M84" s="8" t="str">
        <f xml:space="preserve">   IF($D84=428, $C84, "")</f>
        <v/>
      </c>
      <c r="N84" s="8" t="str">
        <f xml:space="preserve">   IF($D84=949, $C84, "")</f>
        <v/>
      </c>
      <c r="O84" s="8" t="str">
        <f xml:space="preserve">   IF($D84=951, $C84, "")</f>
        <v/>
      </c>
    </row>
    <row r="85" spans="2:15" x14ac:dyDescent="0.25">
      <c r="B85" s="11" t="s">
        <v>444</v>
      </c>
      <c r="C85" s="5">
        <v>145</v>
      </c>
      <c r="D85" s="16"/>
      <c r="E85" s="9"/>
      <c r="G85" s="8"/>
      <c r="I85" s="8" t="str">
        <f t="shared" si="20"/>
        <v/>
      </c>
      <c r="J85" s="8" t="str">
        <f t="shared" si="21"/>
        <v/>
      </c>
      <c r="K85" s="8" t="str">
        <f t="shared" si="22"/>
        <v/>
      </c>
      <c r="L85" s="8" t="str">
        <f xml:space="preserve">   IF($D85=426, $C85, "")</f>
        <v/>
      </c>
      <c r="M85" s="8" t="str">
        <f xml:space="preserve">   IF($D85=428, $C85, "")</f>
        <v/>
      </c>
      <c r="N85" s="8" t="str">
        <f xml:space="preserve">   IF($D85=949, $C85, "")</f>
        <v/>
      </c>
      <c r="O85" s="8" t="str">
        <f xml:space="preserve">   IF($D85=951, $C85, "")</f>
        <v/>
      </c>
    </row>
    <row r="86" spans="2:15" x14ac:dyDescent="0.25">
      <c r="B86" s="11" t="s">
        <v>85</v>
      </c>
      <c r="C86" s="5">
        <v>6789</v>
      </c>
      <c r="D86" s="16">
        <v>420</v>
      </c>
      <c r="E86" s="9"/>
      <c r="G86" s="8"/>
      <c r="I86" s="8">
        <f t="shared" si="20"/>
        <v>6789</v>
      </c>
      <c r="J86" s="8"/>
      <c r="K86" s="8"/>
      <c r="L86" s="8"/>
      <c r="M86" s="8"/>
      <c r="N86" s="8"/>
      <c r="O86" s="8"/>
    </row>
    <row r="87" spans="2:15" x14ac:dyDescent="0.25">
      <c r="B87" s="11" t="s">
        <v>445</v>
      </c>
      <c r="C87" s="5">
        <v>2060</v>
      </c>
      <c r="D87" s="16"/>
      <c r="E87" s="9"/>
      <c r="G87" s="8"/>
      <c r="I87" s="8" t="str">
        <f t="shared" si="20"/>
        <v/>
      </c>
      <c r="J87" s="8" t="str">
        <f t="shared" ref="J87:J94" si="25" xml:space="preserve">   IF($D87=422, $C87, "")</f>
        <v/>
      </c>
      <c r="K87" s="8" t="str">
        <f t="shared" ref="K87:K94" si="26" xml:space="preserve">   IF($D87=424, $C87, "")</f>
        <v/>
      </c>
      <c r="L87" s="8" t="str">
        <f xml:space="preserve">   IF($D87=426, $C87, "")</f>
        <v/>
      </c>
      <c r="M87" s="8" t="str">
        <f xml:space="preserve">   IF($D87=428, $C87, "")</f>
        <v/>
      </c>
      <c r="N87" s="8" t="str">
        <f xml:space="preserve">   IF($D87=949, $C87, "")</f>
        <v/>
      </c>
      <c r="O87" s="8" t="str">
        <f xml:space="preserve">   IF($D87=951, $C87, "")</f>
        <v/>
      </c>
    </row>
    <row r="88" spans="2:15" x14ac:dyDescent="0.25">
      <c r="B88" s="11" t="s">
        <v>446</v>
      </c>
      <c r="C88" s="5">
        <v>328</v>
      </c>
      <c r="D88" s="16"/>
      <c r="E88" s="9"/>
      <c r="G88" s="8"/>
      <c r="I88" s="8" t="str">
        <f t="shared" si="20"/>
        <v/>
      </c>
      <c r="J88" s="8" t="str">
        <f t="shared" si="25"/>
        <v/>
      </c>
      <c r="K88" s="8" t="str">
        <f t="shared" si="26"/>
        <v/>
      </c>
      <c r="L88" s="8" t="str">
        <f xml:space="preserve">   IF($D88=426, $C88, "")</f>
        <v/>
      </c>
      <c r="M88" s="8" t="str">
        <f xml:space="preserve">   IF($D88=428, $C88, "")</f>
        <v/>
      </c>
      <c r="N88" s="8" t="str">
        <f xml:space="preserve">   IF($D88=949, $C88, "")</f>
        <v/>
      </c>
      <c r="O88" s="8" t="str">
        <f xml:space="preserve">   IF($D88=951, $C88, "")</f>
        <v/>
      </c>
    </row>
    <row r="89" spans="2:15" x14ac:dyDescent="0.25">
      <c r="B89" s="11" t="s">
        <v>251</v>
      </c>
      <c r="C89" s="5">
        <v>1015</v>
      </c>
      <c r="D89" s="16">
        <v>426</v>
      </c>
      <c r="E89" s="9"/>
      <c r="G89" s="8"/>
      <c r="I89" s="8" t="str">
        <f t="shared" si="20"/>
        <v/>
      </c>
      <c r="J89" s="8" t="str">
        <f t="shared" si="25"/>
        <v/>
      </c>
      <c r="K89" s="8" t="str">
        <f t="shared" si="26"/>
        <v/>
      </c>
      <c r="L89" s="8">
        <f xml:space="preserve">   IF($D89=426, $C89, "")</f>
        <v>1015</v>
      </c>
      <c r="M89" s="8"/>
      <c r="N89" s="8"/>
      <c r="O89" s="8"/>
    </row>
    <row r="90" spans="2:15" x14ac:dyDescent="0.25">
      <c r="B90" s="11" t="s">
        <v>447</v>
      </c>
      <c r="C90" s="5">
        <v>2907</v>
      </c>
      <c r="D90" s="16"/>
      <c r="E90" s="9"/>
      <c r="G90" s="8"/>
      <c r="I90" s="8" t="str">
        <f t="shared" si="20"/>
        <v/>
      </c>
      <c r="J90" s="8" t="str">
        <f t="shared" si="25"/>
        <v/>
      </c>
      <c r="K90" s="8" t="str">
        <f t="shared" si="26"/>
        <v/>
      </c>
      <c r="L90" s="8" t="str">
        <f xml:space="preserve">   IF($D90=426, $C90, "")</f>
        <v/>
      </c>
      <c r="M90" s="8" t="str">
        <f xml:space="preserve">   IF($D90=428, $C90, "")</f>
        <v/>
      </c>
      <c r="N90" s="8" t="str">
        <f xml:space="preserve">   IF($D90=949, $C90, "")</f>
        <v/>
      </c>
      <c r="O90" s="8" t="str">
        <f xml:space="preserve">   IF($D90=951, $C90, "")</f>
        <v/>
      </c>
    </row>
    <row r="91" spans="2:15" x14ac:dyDescent="0.25">
      <c r="B91" s="11" t="s">
        <v>448</v>
      </c>
      <c r="C91" s="5">
        <v>434</v>
      </c>
      <c r="D91" s="16"/>
      <c r="E91" s="9"/>
      <c r="G91" s="8"/>
      <c r="I91" s="8" t="str">
        <f t="shared" si="20"/>
        <v/>
      </c>
      <c r="J91" s="8" t="str">
        <f t="shared" si="25"/>
        <v/>
      </c>
      <c r="K91" s="8" t="str">
        <f t="shared" si="26"/>
        <v/>
      </c>
      <c r="L91" s="8" t="str">
        <f xml:space="preserve">   IF($D91=426, $C91, "")</f>
        <v/>
      </c>
      <c r="M91" s="8" t="str">
        <f xml:space="preserve">   IF($D91=428, $C91, "")</f>
        <v/>
      </c>
      <c r="N91" s="8" t="str">
        <f xml:space="preserve">   IF($D91=949, $C91, "")</f>
        <v/>
      </c>
      <c r="O91" s="8" t="str">
        <f xml:space="preserve">   IF($D91=951, $C91, "")</f>
        <v/>
      </c>
    </row>
    <row r="92" spans="2:15" x14ac:dyDescent="0.25">
      <c r="B92" s="11" t="s">
        <v>190</v>
      </c>
      <c r="C92" s="5"/>
      <c r="D92" s="16">
        <v>424</v>
      </c>
      <c r="E92" s="9"/>
      <c r="G92" s="8"/>
      <c r="I92" s="8" t="str">
        <f t="shared" si="20"/>
        <v/>
      </c>
      <c r="J92" s="8" t="str">
        <f t="shared" si="25"/>
        <v/>
      </c>
      <c r="K92" s="8">
        <f t="shared" si="26"/>
        <v>0</v>
      </c>
      <c r="L92" s="8"/>
      <c r="M92" s="8"/>
      <c r="N92" s="8"/>
      <c r="O92" s="8"/>
    </row>
    <row r="93" spans="2:15" x14ac:dyDescent="0.25">
      <c r="B93" s="11" t="s">
        <v>191</v>
      </c>
      <c r="C93" s="5"/>
      <c r="D93" s="17">
        <v>424</v>
      </c>
      <c r="E93" s="9"/>
      <c r="G93" s="8"/>
      <c r="I93" s="8" t="str">
        <f t="shared" si="20"/>
        <v/>
      </c>
      <c r="J93" s="8" t="str">
        <f t="shared" si="25"/>
        <v/>
      </c>
      <c r="K93" s="8">
        <f t="shared" si="26"/>
        <v>0</v>
      </c>
      <c r="L93" s="8"/>
      <c r="M93" s="8"/>
      <c r="N93" s="8"/>
      <c r="O93" s="8"/>
    </row>
    <row r="94" spans="2:15" x14ac:dyDescent="0.25">
      <c r="B94" s="11" t="s">
        <v>449</v>
      </c>
      <c r="C94" s="5">
        <v>360</v>
      </c>
      <c r="D94" s="16"/>
      <c r="E94" s="9"/>
      <c r="G94" s="8"/>
      <c r="I94" s="8" t="str">
        <f t="shared" si="20"/>
        <v/>
      </c>
      <c r="J94" s="8" t="str">
        <f t="shared" si="25"/>
        <v/>
      </c>
      <c r="K94" s="8" t="str">
        <f t="shared" si="26"/>
        <v/>
      </c>
      <c r="L94" s="8" t="str">
        <f xml:space="preserve">   IF($D94=426, $C94, "")</f>
        <v/>
      </c>
      <c r="M94" s="8" t="str">
        <f xml:space="preserve">   IF($D94=428, $C94, "")</f>
        <v/>
      </c>
      <c r="N94" s="8" t="str">
        <f xml:space="preserve">   IF($D94=949, $C94, "")</f>
        <v/>
      </c>
      <c r="O94" s="8" t="str">
        <f xml:space="preserve">   IF($D94=951, $C94, "")</f>
        <v/>
      </c>
    </row>
    <row r="95" spans="2:15" x14ac:dyDescent="0.25">
      <c r="B95" s="11" t="s">
        <v>86</v>
      </c>
      <c r="C95" s="5">
        <v>1411</v>
      </c>
      <c r="D95" s="16">
        <v>420</v>
      </c>
      <c r="E95" s="9"/>
      <c r="G95" s="8"/>
      <c r="I95" s="8">
        <f t="shared" si="20"/>
        <v>1411</v>
      </c>
      <c r="J95" s="8"/>
      <c r="K95" s="8"/>
      <c r="L95" s="8"/>
      <c r="M95" s="8"/>
      <c r="N95" s="8"/>
      <c r="O95" s="8"/>
    </row>
    <row r="96" spans="2:15" x14ac:dyDescent="0.25">
      <c r="B96" s="11" t="s">
        <v>303</v>
      </c>
      <c r="C96" s="5">
        <v>2215</v>
      </c>
      <c r="D96" s="17">
        <v>949</v>
      </c>
      <c r="E96" s="9"/>
      <c r="G96" s="8"/>
      <c r="I96" s="8" t="str">
        <f t="shared" si="20"/>
        <v/>
      </c>
      <c r="J96" s="8" t="str">
        <f xml:space="preserve">   IF($D96=422, $C96, "")</f>
        <v/>
      </c>
      <c r="K96" s="8" t="str">
        <f xml:space="preserve">   IF($D96=424, $C96, "")</f>
        <v/>
      </c>
      <c r="L96" s="8" t="str">
        <f xml:space="preserve">   IF($D96=426, $C96, "")</f>
        <v/>
      </c>
      <c r="M96" s="8" t="str">
        <f xml:space="preserve">   IF($D96=428, $C96, "")</f>
        <v/>
      </c>
      <c r="N96" s="8">
        <f xml:space="preserve">   IF($D96=949, $C96, "")</f>
        <v>2215</v>
      </c>
      <c r="O96" s="8"/>
    </row>
    <row r="97" spans="2:15" x14ac:dyDescent="0.25">
      <c r="B97" s="11" t="s">
        <v>450</v>
      </c>
      <c r="C97" s="5">
        <v>357</v>
      </c>
      <c r="D97" s="16"/>
      <c r="E97" s="9"/>
      <c r="G97" s="8"/>
      <c r="I97" s="8" t="str">
        <f t="shared" si="20"/>
        <v/>
      </c>
      <c r="J97" s="8" t="str">
        <f xml:space="preserve">   IF($D97=422, $C97, "")</f>
        <v/>
      </c>
      <c r="K97" s="8" t="str">
        <f xml:space="preserve">   IF($D97=424, $C97, "")</f>
        <v/>
      </c>
      <c r="L97" s="8" t="str">
        <f xml:space="preserve">   IF($D97=426, $C97, "")</f>
        <v/>
      </c>
      <c r="M97" s="8" t="str">
        <f xml:space="preserve">   IF($D97=428, $C97, "")</f>
        <v/>
      </c>
      <c r="N97" s="8" t="str">
        <f xml:space="preserve">   IF($D97=949, $C97, "")</f>
        <v/>
      </c>
      <c r="O97" s="8" t="str">
        <f xml:space="preserve">   IF($D97=951, $C97, "")</f>
        <v/>
      </c>
    </row>
    <row r="98" spans="2:15" x14ac:dyDescent="0.25">
      <c r="B98" s="11" t="s">
        <v>274</v>
      </c>
      <c r="C98" s="5">
        <v>3337</v>
      </c>
      <c r="D98" s="17">
        <v>428</v>
      </c>
      <c r="E98" s="9"/>
      <c r="G98" s="8">
        <f>$C98</f>
        <v>3337</v>
      </c>
      <c r="I98" s="8" t="str">
        <f t="shared" si="20"/>
        <v/>
      </c>
      <c r="J98" s="8" t="str">
        <f xml:space="preserve">   IF($D98=422, $C98, "")</f>
        <v/>
      </c>
      <c r="K98" s="8" t="str">
        <f xml:space="preserve">   IF($D98=424, $C98, "")</f>
        <v/>
      </c>
      <c r="L98" s="8" t="str">
        <f xml:space="preserve">   IF($D98=426, $C98, "")</f>
        <v/>
      </c>
      <c r="M98" s="8">
        <f xml:space="preserve">   IF($D98=428, $C98, "")</f>
        <v>3337</v>
      </c>
      <c r="N98" s="8"/>
      <c r="O98" s="8"/>
    </row>
    <row r="99" spans="2:15" x14ac:dyDescent="0.25">
      <c r="B99" s="12" t="s">
        <v>26</v>
      </c>
      <c r="C99" s="5">
        <v>44917</v>
      </c>
      <c r="D99" s="14">
        <v>424</v>
      </c>
      <c r="G99" s="8">
        <f>$C99</f>
        <v>44917</v>
      </c>
      <c r="H99" s="8">
        <f>$C99</f>
        <v>44917</v>
      </c>
      <c r="I99" s="8" t="str">
        <f t="shared" si="20"/>
        <v/>
      </c>
      <c r="J99" s="8" t="str">
        <f xml:space="preserve">   IF($D99=422, $C99, "")</f>
        <v/>
      </c>
      <c r="K99" s="8">
        <f xml:space="preserve">   IF($D99=424, $C99, "")</f>
        <v>44917</v>
      </c>
      <c r="L99" s="8" t="str">
        <f xml:space="preserve">   IF($D99=426, $C99, "")</f>
        <v/>
      </c>
      <c r="M99" s="8" t="str">
        <f xml:space="preserve">   IF($D99=428, $C99, "")</f>
        <v/>
      </c>
      <c r="N99" s="8" t="str">
        <f xml:space="preserve">   IF($D99=949, $C99, "")</f>
        <v/>
      </c>
      <c r="O99" s="8" t="str">
        <f xml:space="preserve">   IF($D99=951, $C99, "")</f>
        <v/>
      </c>
    </row>
    <row r="100" spans="2:15" x14ac:dyDescent="0.25">
      <c r="B100" s="11" t="s">
        <v>87</v>
      </c>
      <c r="C100" s="5">
        <v>1623</v>
      </c>
      <c r="D100" s="16">
        <v>420</v>
      </c>
      <c r="E100" s="9"/>
      <c r="G100" s="8"/>
      <c r="I100" s="8">
        <f t="shared" si="20"/>
        <v>1623</v>
      </c>
      <c r="J100" s="8"/>
      <c r="K100" s="8"/>
      <c r="L100" s="8"/>
      <c r="M100" s="8"/>
      <c r="N100" s="8"/>
      <c r="O100" s="8"/>
    </row>
    <row r="101" spans="2:15" x14ac:dyDescent="0.25">
      <c r="B101" s="11" t="s">
        <v>252</v>
      </c>
      <c r="C101" s="5">
        <v>5792</v>
      </c>
      <c r="D101" s="17">
        <v>426</v>
      </c>
      <c r="E101" s="9"/>
      <c r="G101" s="8"/>
      <c r="I101" s="8" t="str">
        <f t="shared" si="20"/>
        <v/>
      </c>
      <c r="J101" s="8" t="str">
        <f t="shared" ref="J101:J108" si="27" xml:space="preserve">   IF($D101=422, $C101, "")</f>
        <v/>
      </c>
      <c r="K101" s="8" t="str">
        <f t="shared" ref="K101:K108" si="28" xml:space="preserve">   IF($D101=424, $C101, "")</f>
        <v/>
      </c>
      <c r="L101" s="8">
        <f t="shared" ref="L101:L107" si="29" xml:space="preserve">   IF($D101=426, $C101, "")</f>
        <v>5792</v>
      </c>
      <c r="M101" s="8"/>
      <c r="N101" s="8"/>
      <c r="O101" s="8"/>
    </row>
    <row r="102" spans="2:15" x14ac:dyDescent="0.25">
      <c r="B102" s="11" t="s">
        <v>451</v>
      </c>
      <c r="C102" s="5">
        <v>261</v>
      </c>
      <c r="D102" s="16"/>
      <c r="E102" s="9"/>
      <c r="G102" s="8"/>
      <c r="I102" s="8" t="str">
        <f t="shared" si="20"/>
        <v/>
      </c>
      <c r="J102" s="8" t="str">
        <f t="shared" si="27"/>
        <v/>
      </c>
      <c r="K102" s="8" t="str">
        <f t="shared" si="28"/>
        <v/>
      </c>
      <c r="L102" s="8" t="str">
        <f t="shared" si="29"/>
        <v/>
      </c>
      <c r="M102" s="8" t="str">
        <f xml:space="preserve">   IF($D102=428, $C102, "")</f>
        <v/>
      </c>
      <c r="N102" s="8" t="str">
        <f xml:space="preserve">   IF($D102=949, $C102, "")</f>
        <v/>
      </c>
      <c r="O102" s="8" t="str">
        <f xml:space="preserve">   IF($D102=951, $C102, "")</f>
        <v/>
      </c>
    </row>
    <row r="103" spans="2:15" x14ac:dyDescent="0.25">
      <c r="B103" s="11" t="s">
        <v>358</v>
      </c>
      <c r="C103" s="5"/>
      <c r="D103" s="16">
        <v>951</v>
      </c>
      <c r="E103" s="9"/>
      <c r="G103" s="8"/>
      <c r="I103" s="8" t="str">
        <f t="shared" si="20"/>
        <v/>
      </c>
      <c r="J103" s="8" t="str">
        <f t="shared" si="27"/>
        <v/>
      </c>
      <c r="K103" s="8" t="str">
        <f t="shared" si="28"/>
        <v/>
      </c>
      <c r="L103" s="8" t="str">
        <f t="shared" si="29"/>
        <v/>
      </c>
      <c r="M103" s="8" t="str">
        <f xml:space="preserve">   IF($D103=428, $C103, "")</f>
        <v/>
      </c>
      <c r="N103" s="8" t="str">
        <f xml:space="preserve">   IF($D103=949, $C103, "")</f>
        <v/>
      </c>
      <c r="O103" s="8">
        <f xml:space="preserve">   IF($D103=951, $C103, "")</f>
        <v>0</v>
      </c>
    </row>
    <row r="104" spans="2:15" x14ac:dyDescent="0.25">
      <c r="B104" s="11" t="s">
        <v>452</v>
      </c>
      <c r="C104" s="5">
        <v>2683</v>
      </c>
      <c r="D104" s="16"/>
      <c r="E104" s="9"/>
      <c r="G104" s="8"/>
      <c r="I104" s="8" t="str">
        <f t="shared" si="20"/>
        <v/>
      </c>
      <c r="J104" s="8" t="str">
        <f t="shared" si="27"/>
        <v/>
      </c>
      <c r="K104" s="8" t="str">
        <f t="shared" si="28"/>
        <v/>
      </c>
      <c r="L104" s="8" t="str">
        <f t="shared" si="29"/>
        <v/>
      </c>
      <c r="M104" s="8" t="str">
        <f xml:space="preserve">   IF($D104=428, $C104, "")</f>
        <v/>
      </c>
      <c r="N104" s="8" t="str">
        <f xml:space="preserve">   IF($D104=949, $C104, "")</f>
        <v/>
      </c>
      <c r="O104" s="8" t="str">
        <f xml:space="preserve">   IF($D104=951, $C104, "")</f>
        <v/>
      </c>
    </row>
    <row r="105" spans="2:15" x14ac:dyDescent="0.25">
      <c r="B105" s="11" t="s">
        <v>453</v>
      </c>
      <c r="C105" s="5">
        <v>711</v>
      </c>
      <c r="D105" s="16"/>
      <c r="E105" s="9"/>
      <c r="G105" s="8"/>
      <c r="I105" s="8" t="str">
        <f t="shared" si="20"/>
        <v/>
      </c>
      <c r="J105" s="8" t="str">
        <f t="shared" si="27"/>
        <v/>
      </c>
      <c r="K105" s="8" t="str">
        <f t="shared" si="28"/>
        <v/>
      </c>
      <c r="L105" s="8" t="str">
        <f t="shared" si="29"/>
        <v/>
      </c>
      <c r="M105" s="8" t="str">
        <f xml:space="preserve">   IF($D105=428, $C105, "")</f>
        <v/>
      </c>
      <c r="N105" s="8" t="str">
        <f xml:space="preserve">   IF($D105=949, $C105, "")</f>
        <v/>
      </c>
      <c r="O105" s="8" t="str">
        <f xml:space="preserve">   IF($D105=951, $C105, "")</f>
        <v/>
      </c>
    </row>
    <row r="106" spans="2:15" x14ac:dyDescent="0.25">
      <c r="B106" s="11" t="s">
        <v>253</v>
      </c>
      <c r="C106" s="5">
        <v>410</v>
      </c>
      <c r="D106" s="17">
        <v>426</v>
      </c>
      <c r="E106" s="9"/>
      <c r="G106" s="8"/>
      <c r="I106" s="8" t="str">
        <f t="shared" si="20"/>
        <v/>
      </c>
      <c r="J106" s="8" t="str">
        <f t="shared" si="27"/>
        <v/>
      </c>
      <c r="K106" s="8" t="str">
        <f t="shared" si="28"/>
        <v/>
      </c>
      <c r="L106" s="8">
        <f t="shared" si="29"/>
        <v>410</v>
      </c>
      <c r="M106" s="8"/>
      <c r="N106" s="8"/>
      <c r="O106" s="8"/>
    </row>
    <row r="107" spans="2:15" x14ac:dyDescent="0.25">
      <c r="B107" s="11" t="s">
        <v>304</v>
      </c>
      <c r="C107" s="5">
        <v>151</v>
      </c>
      <c r="D107" s="17">
        <v>949</v>
      </c>
      <c r="E107" s="9"/>
      <c r="G107" s="8"/>
      <c r="I107" s="8" t="str">
        <f t="shared" si="20"/>
        <v/>
      </c>
      <c r="J107" s="8" t="str">
        <f t="shared" si="27"/>
        <v/>
      </c>
      <c r="K107" s="8" t="str">
        <f t="shared" si="28"/>
        <v/>
      </c>
      <c r="L107" s="8" t="str">
        <f t="shared" si="29"/>
        <v/>
      </c>
      <c r="M107" s="8" t="str">
        <f xml:space="preserve">   IF($D107=428, $C107, "")</f>
        <v/>
      </c>
      <c r="N107" s="8">
        <f xml:space="preserve">   IF($D107=949, $C107, "")</f>
        <v>151</v>
      </c>
      <c r="O107" s="8"/>
    </row>
    <row r="108" spans="2:15" x14ac:dyDescent="0.25">
      <c r="B108" s="11" t="s">
        <v>192</v>
      </c>
      <c r="C108" s="5">
        <v>825</v>
      </c>
      <c r="D108" s="16">
        <v>424</v>
      </c>
      <c r="E108" s="9"/>
      <c r="G108" s="8"/>
      <c r="I108" s="8" t="str">
        <f t="shared" si="20"/>
        <v/>
      </c>
      <c r="J108" s="8" t="str">
        <f t="shared" si="27"/>
        <v/>
      </c>
      <c r="K108" s="8">
        <f t="shared" si="28"/>
        <v>825</v>
      </c>
      <c r="L108" s="8"/>
      <c r="M108" s="8"/>
      <c r="N108" s="8"/>
      <c r="O108" s="8"/>
    </row>
    <row r="109" spans="2:15" x14ac:dyDescent="0.25">
      <c r="B109" s="11" t="s">
        <v>88</v>
      </c>
      <c r="C109" s="5">
        <v>4029</v>
      </c>
      <c r="D109" s="17">
        <v>420</v>
      </c>
      <c r="E109" s="9"/>
      <c r="G109" s="8">
        <f>$C109</f>
        <v>4029</v>
      </c>
      <c r="I109" s="8">
        <f t="shared" si="20"/>
        <v>4029</v>
      </c>
      <c r="J109" s="8"/>
      <c r="K109" s="8"/>
      <c r="L109" s="8"/>
      <c r="M109" s="8"/>
      <c r="N109" s="8"/>
      <c r="O109" s="8"/>
    </row>
    <row r="110" spans="2:15" x14ac:dyDescent="0.25">
      <c r="B110" s="11" t="s">
        <v>454</v>
      </c>
      <c r="C110" s="5">
        <v>1214</v>
      </c>
      <c r="D110" s="16"/>
      <c r="E110" s="9"/>
      <c r="G110" s="8"/>
      <c r="I110" s="8" t="str">
        <f t="shared" si="20"/>
        <v/>
      </c>
      <c r="J110" s="8" t="str">
        <f t="shared" ref="J110:J117" si="30" xml:space="preserve">   IF($D110=422, $C110, "")</f>
        <v/>
      </c>
      <c r="K110" s="8" t="str">
        <f xml:space="preserve">   IF($D110=424, $C110, "")</f>
        <v/>
      </c>
      <c r="L110" s="8" t="str">
        <f xml:space="preserve">   IF($D110=426, $C110, "")</f>
        <v/>
      </c>
      <c r="M110" s="8" t="str">
        <f xml:space="preserve">   IF($D110=428, $C110, "")</f>
        <v/>
      </c>
      <c r="N110" s="8" t="str">
        <f xml:space="preserve">   IF($D110=949, $C110, "")</f>
        <v/>
      </c>
      <c r="O110" s="8" t="str">
        <f xml:space="preserve">   IF($D110=951, $C110, "")</f>
        <v/>
      </c>
    </row>
    <row r="111" spans="2:15" x14ac:dyDescent="0.25">
      <c r="B111" s="11" t="s">
        <v>127</v>
      </c>
      <c r="C111" s="5"/>
      <c r="D111" s="16">
        <v>422</v>
      </c>
      <c r="E111" s="9"/>
      <c r="G111" s="8"/>
      <c r="I111" s="8" t="str">
        <f t="shared" si="20"/>
        <v/>
      </c>
      <c r="J111" s="8">
        <f t="shared" si="30"/>
        <v>0</v>
      </c>
      <c r="K111" s="8"/>
      <c r="L111" s="8"/>
      <c r="M111" s="8"/>
      <c r="N111" s="8"/>
      <c r="O111" s="8"/>
    </row>
    <row r="112" spans="2:15" x14ac:dyDescent="0.25">
      <c r="B112" s="11" t="s">
        <v>275</v>
      </c>
      <c r="C112" s="5">
        <v>4701</v>
      </c>
      <c r="D112" s="17">
        <v>428</v>
      </c>
      <c r="E112" s="9"/>
      <c r="G112" s="8"/>
      <c r="I112" s="8" t="str">
        <f t="shared" si="20"/>
        <v/>
      </c>
      <c r="J112" s="8" t="str">
        <f t="shared" si="30"/>
        <v/>
      </c>
      <c r="K112" s="8" t="str">
        <f t="shared" ref="K112:K117" si="31" xml:space="preserve">   IF($D112=424, $C112, "")</f>
        <v/>
      </c>
      <c r="L112" s="8" t="str">
        <f t="shared" ref="L112:L117" si="32" xml:space="preserve">   IF($D112=426, $C112, "")</f>
        <v/>
      </c>
      <c r="M112" s="8">
        <f t="shared" ref="M112:M117" si="33" xml:space="preserve">   IF($D112=428, $C112, "")</f>
        <v>4701</v>
      </c>
      <c r="N112" s="8"/>
      <c r="O112" s="8"/>
    </row>
    <row r="113" spans="2:15" x14ac:dyDescent="0.25">
      <c r="B113" s="11" t="s">
        <v>455</v>
      </c>
      <c r="C113" s="5">
        <v>1482</v>
      </c>
      <c r="D113" s="16"/>
      <c r="E113" s="9"/>
      <c r="G113" s="8"/>
      <c r="I113" s="8" t="str">
        <f t="shared" si="20"/>
        <v/>
      </c>
      <c r="J113" s="8" t="str">
        <f t="shared" si="30"/>
        <v/>
      </c>
      <c r="K113" s="8" t="str">
        <f t="shared" si="31"/>
        <v/>
      </c>
      <c r="L113" s="8" t="str">
        <f t="shared" si="32"/>
        <v/>
      </c>
      <c r="M113" s="8" t="str">
        <f t="shared" si="33"/>
        <v/>
      </c>
      <c r="N113" s="8" t="str">
        <f xml:space="preserve">   IF($D113=949, $C113, "")</f>
        <v/>
      </c>
      <c r="O113" s="8" t="str">
        <f xml:space="preserve">   IF($D113=951, $C113, "")</f>
        <v/>
      </c>
    </row>
    <row r="114" spans="2:15" x14ac:dyDescent="0.25">
      <c r="B114" s="12" t="s">
        <v>27</v>
      </c>
      <c r="C114" s="5">
        <v>16782</v>
      </c>
      <c r="D114" s="14">
        <v>426</v>
      </c>
      <c r="I114" s="8" t="str">
        <f t="shared" si="20"/>
        <v/>
      </c>
      <c r="J114" s="8" t="str">
        <f t="shared" si="30"/>
        <v/>
      </c>
      <c r="K114" s="8" t="str">
        <f t="shared" si="31"/>
        <v/>
      </c>
      <c r="L114" s="8">
        <f t="shared" si="32"/>
        <v>16782</v>
      </c>
      <c r="M114" s="8" t="str">
        <f t="shared" si="33"/>
        <v/>
      </c>
      <c r="N114" s="8" t="str">
        <f xml:space="preserve">   IF($D114=949, $C114, "")</f>
        <v/>
      </c>
      <c r="O114" s="8" t="str">
        <f xml:space="preserve">   IF($D114=951, $C114, "")</f>
        <v/>
      </c>
    </row>
    <row r="115" spans="2:15" x14ac:dyDescent="0.25">
      <c r="B115" s="11" t="s">
        <v>305</v>
      </c>
      <c r="C115" s="5">
        <v>1871</v>
      </c>
      <c r="D115" s="17">
        <v>949</v>
      </c>
      <c r="E115" s="9"/>
      <c r="G115" s="8"/>
      <c r="I115" s="8" t="str">
        <f t="shared" si="20"/>
        <v/>
      </c>
      <c r="J115" s="8" t="str">
        <f t="shared" si="30"/>
        <v/>
      </c>
      <c r="K115" s="8" t="str">
        <f t="shared" si="31"/>
        <v/>
      </c>
      <c r="L115" s="8" t="str">
        <f t="shared" si="32"/>
        <v/>
      </c>
      <c r="M115" s="8" t="str">
        <f t="shared" si="33"/>
        <v/>
      </c>
      <c r="N115" s="8">
        <f xml:space="preserve">   IF($D115=949, $C115, "")</f>
        <v>1871</v>
      </c>
      <c r="O115" s="8"/>
    </row>
    <row r="116" spans="2:15" x14ac:dyDescent="0.25">
      <c r="B116" s="12" t="s">
        <v>28</v>
      </c>
      <c r="C116" s="5">
        <v>94536</v>
      </c>
      <c r="D116" s="14">
        <v>426</v>
      </c>
      <c r="G116" s="8">
        <f>$C116</f>
        <v>94536</v>
      </c>
      <c r="I116" s="8" t="str">
        <f t="shared" si="20"/>
        <v/>
      </c>
      <c r="J116" s="8" t="str">
        <f t="shared" si="30"/>
        <v/>
      </c>
      <c r="K116" s="8" t="str">
        <f t="shared" si="31"/>
        <v/>
      </c>
      <c r="L116" s="8">
        <f t="shared" si="32"/>
        <v>94536</v>
      </c>
      <c r="M116" s="8" t="str">
        <f t="shared" si="33"/>
        <v/>
      </c>
      <c r="N116" s="8" t="str">
        <f xml:space="preserve">   IF($D116=949, $C116, "")</f>
        <v/>
      </c>
      <c r="O116" s="8" t="str">
        <f xml:space="preserve">   IF($D116=951, $C116, "")</f>
        <v/>
      </c>
    </row>
    <row r="117" spans="2:15" x14ac:dyDescent="0.25">
      <c r="B117" s="11" t="s">
        <v>456</v>
      </c>
      <c r="C117" s="5">
        <v>308</v>
      </c>
      <c r="D117" s="16"/>
      <c r="E117" s="9"/>
      <c r="G117" s="8"/>
      <c r="I117" s="8" t="str">
        <f t="shared" si="20"/>
        <v/>
      </c>
      <c r="J117" s="8" t="str">
        <f t="shared" si="30"/>
        <v/>
      </c>
      <c r="K117" s="8" t="str">
        <f t="shared" si="31"/>
        <v/>
      </c>
      <c r="L117" s="8" t="str">
        <f t="shared" si="32"/>
        <v/>
      </c>
      <c r="M117" s="8" t="str">
        <f t="shared" si="33"/>
        <v/>
      </c>
      <c r="N117" s="8" t="str">
        <f xml:space="preserve">   IF($D117=949, $C117, "")</f>
        <v/>
      </c>
      <c r="O117" s="8" t="str">
        <f xml:space="preserve">   IF($D117=951, $C117, "")</f>
        <v/>
      </c>
    </row>
    <row r="118" spans="2:15" x14ac:dyDescent="0.25">
      <c r="B118" s="11" t="s">
        <v>89</v>
      </c>
      <c r="C118" s="5">
        <v>196</v>
      </c>
      <c r="D118" s="16">
        <v>420</v>
      </c>
      <c r="E118" s="9"/>
      <c r="G118" s="8"/>
      <c r="I118" s="8">
        <f t="shared" si="20"/>
        <v>196</v>
      </c>
      <c r="J118" s="8"/>
      <c r="K118" s="8"/>
      <c r="L118" s="8"/>
      <c r="M118" s="8"/>
      <c r="N118" s="8"/>
      <c r="O118" s="8"/>
    </row>
    <row r="119" spans="2:15" x14ac:dyDescent="0.25">
      <c r="B119" s="11" t="s">
        <v>457</v>
      </c>
      <c r="C119" s="5">
        <v>340</v>
      </c>
      <c r="D119" s="16"/>
      <c r="E119" s="9"/>
      <c r="G119" s="8"/>
      <c r="I119" s="8" t="str">
        <f t="shared" si="20"/>
        <v/>
      </c>
      <c r="J119" s="8" t="str">
        <f t="shared" ref="J119:J130" si="34" xml:space="preserve">   IF($D119=422, $C119, "")</f>
        <v/>
      </c>
      <c r="K119" s="8" t="str">
        <f xml:space="preserve">   IF($D119=424, $C119, "")</f>
        <v/>
      </c>
      <c r="L119" s="8" t="str">
        <f xml:space="preserve">   IF($D119=426, $C119, "")</f>
        <v/>
      </c>
      <c r="M119" s="8" t="str">
        <f xml:space="preserve">   IF($D119=428, $C119, "")</f>
        <v/>
      </c>
      <c r="N119" s="8" t="str">
        <f xml:space="preserve">   IF($D119=949, $C119, "")</f>
        <v/>
      </c>
      <c r="O119" s="8" t="str">
        <f xml:space="preserve">   IF($D119=951, $C119, "")</f>
        <v/>
      </c>
    </row>
    <row r="120" spans="2:15" x14ac:dyDescent="0.25">
      <c r="B120" s="11" t="s">
        <v>276</v>
      </c>
      <c r="C120" s="5">
        <v>1116</v>
      </c>
      <c r="D120" s="17">
        <v>428</v>
      </c>
      <c r="E120" s="9"/>
      <c r="G120" s="8"/>
      <c r="I120" s="8" t="str">
        <f t="shared" si="20"/>
        <v/>
      </c>
      <c r="J120" s="8" t="str">
        <f t="shared" si="34"/>
        <v/>
      </c>
      <c r="K120" s="8" t="str">
        <f xml:space="preserve">   IF($D120=424, $C120, "")</f>
        <v/>
      </c>
      <c r="L120" s="8" t="str">
        <f xml:space="preserve">   IF($D120=426, $C120, "")</f>
        <v/>
      </c>
      <c r="M120" s="8">
        <f xml:space="preserve">   IF($D120=428, $C120, "")</f>
        <v>1116</v>
      </c>
      <c r="N120" s="8"/>
      <c r="O120" s="8"/>
    </row>
    <row r="121" spans="2:15" x14ac:dyDescent="0.25">
      <c r="B121" s="11" t="s">
        <v>458</v>
      </c>
      <c r="C121" s="5">
        <v>370</v>
      </c>
      <c r="D121" s="16"/>
      <c r="E121" s="9"/>
      <c r="G121" s="8"/>
      <c r="I121" s="8" t="str">
        <f t="shared" si="20"/>
        <v/>
      </c>
      <c r="J121" s="8" t="str">
        <f t="shared" si="34"/>
        <v/>
      </c>
      <c r="K121" s="8" t="str">
        <f xml:space="preserve">   IF($D121=424, $C121, "")</f>
        <v/>
      </c>
      <c r="L121" s="8" t="str">
        <f xml:space="preserve">   IF($D121=426, $C121, "")</f>
        <v/>
      </c>
      <c r="M121" s="8" t="str">
        <f xml:space="preserve">   IF($D121=428, $C121, "")</f>
        <v/>
      </c>
      <c r="N121" s="8" t="str">
        <f xml:space="preserve">   IF($D121=949, $C121, "")</f>
        <v/>
      </c>
      <c r="O121" s="8" t="str">
        <f xml:space="preserve">   IF($D121=951, $C121, "")</f>
        <v/>
      </c>
    </row>
    <row r="122" spans="2:15" x14ac:dyDescent="0.25">
      <c r="B122" s="11" t="s">
        <v>128</v>
      </c>
      <c r="C122" s="5">
        <v>698</v>
      </c>
      <c r="D122" s="16">
        <v>422</v>
      </c>
      <c r="E122" s="9"/>
      <c r="G122" s="8"/>
      <c r="I122" s="8" t="str">
        <f t="shared" si="20"/>
        <v/>
      </c>
      <c r="J122" s="8">
        <f t="shared" si="34"/>
        <v>698</v>
      </c>
      <c r="K122" s="8"/>
      <c r="L122" s="8"/>
      <c r="M122" s="8"/>
      <c r="N122" s="8"/>
      <c r="O122" s="8"/>
    </row>
    <row r="123" spans="2:15" x14ac:dyDescent="0.25">
      <c r="B123" s="11" t="s">
        <v>459</v>
      </c>
      <c r="C123" s="5">
        <v>929</v>
      </c>
      <c r="D123" s="16"/>
      <c r="E123" s="9"/>
      <c r="G123" s="8"/>
      <c r="I123" s="8" t="str">
        <f t="shared" si="20"/>
        <v/>
      </c>
      <c r="J123" s="8" t="str">
        <f t="shared" si="34"/>
        <v/>
      </c>
      <c r="K123" s="8" t="str">
        <f t="shared" ref="K123:K130" si="35" xml:space="preserve">   IF($D123=424, $C123, "")</f>
        <v/>
      </c>
      <c r="L123" s="8" t="str">
        <f xml:space="preserve">   IF($D123=426, $C123, "")</f>
        <v/>
      </c>
      <c r="M123" s="8" t="str">
        <f xml:space="preserve">   IF($D123=428, $C123, "")</f>
        <v/>
      </c>
      <c r="N123" s="8" t="str">
        <f xml:space="preserve">   IF($D123=949, $C123, "")</f>
        <v/>
      </c>
      <c r="O123" s="8" t="str">
        <f xml:space="preserve">   IF($D123=951, $C123, "")</f>
        <v/>
      </c>
    </row>
    <row r="124" spans="2:15" x14ac:dyDescent="0.25">
      <c r="B124" s="11" t="s">
        <v>460</v>
      </c>
      <c r="C124" s="5">
        <v>315</v>
      </c>
      <c r="D124" s="16"/>
      <c r="E124" s="9"/>
      <c r="G124" s="8"/>
      <c r="I124" s="8" t="str">
        <f t="shared" si="20"/>
        <v/>
      </c>
      <c r="J124" s="8" t="str">
        <f t="shared" si="34"/>
        <v/>
      </c>
      <c r="K124" s="8" t="str">
        <f t="shared" si="35"/>
        <v/>
      </c>
      <c r="L124" s="8" t="str">
        <f xml:space="preserve">   IF($D124=426, $C124, "")</f>
        <v/>
      </c>
      <c r="M124" s="8" t="str">
        <f xml:space="preserve">   IF($D124=428, $C124, "")</f>
        <v/>
      </c>
      <c r="N124" s="8" t="str">
        <f xml:space="preserve">   IF($D124=949, $C124, "")</f>
        <v/>
      </c>
      <c r="O124" s="8" t="str">
        <f xml:space="preserve">   IF($D124=951, $C124, "")</f>
        <v/>
      </c>
    </row>
    <row r="125" spans="2:15" x14ac:dyDescent="0.25">
      <c r="B125" s="11" t="s">
        <v>461</v>
      </c>
      <c r="C125" s="5">
        <v>99</v>
      </c>
      <c r="D125" s="16"/>
      <c r="E125" s="9"/>
      <c r="G125" s="8"/>
      <c r="I125" s="8" t="str">
        <f t="shared" si="20"/>
        <v/>
      </c>
      <c r="J125" s="8" t="str">
        <f t="shared" si="34"/>
        <v/>
      </c>
      <c r="K125" s="8" t="str">
        <f t="shared" si="35"/>
        <v/>
      </c>
      <c r="L125" s="8" t="str">
        <f xml:space="preserve">   IF($D125=426, $C125, "")</f>
        <v/>
      </c>
      <c r="M125" s="8" t="str">
        <f xml:space="preserve">   IF($D125=428, $C125, "")</f>
        <v/>
      </c>
      <c r="N125" s="8" t="str">
        <f xml:space="preserve">   IF($D125=949, $C125, "")</f>
        <v/>
      </c>
      <c r="O125" s="8" t="str">
        <f xml:space="preserve">   IF($D125=951, $C125, "")</f>
        <v/>
      </c>
    </row>
    <row r="126" spans="2:15" x14ac:dyDescent="0.25">
      <c r="B126" s="11" t="s">
        <v>462</v>
      </c>
      <c r="C126" s="5">
        <v>244</v>
      </c>
      <c r="D126" s="16"/>
      <c r="E126" s="9"/>
      <c r="G126" s="8"/>
      <c r="I126" s="8" t="str">
        <f t="shared" si="20"/>
        <v/>
      </c>
      <c r="J126" s="8" t="str">
        <f t="shared" si="34"/>
        <v/>
      </c>
      <c r="K126" s="8" t="str">
        <f t="shared" si="35"/>
        <v/>
      </c>
      <c r="L126" s="8" t="str">
        <f xml:space="preserve">   IF($D126=426, $C126, "")</f>
        <v/>
      </c>
      <c r="M126" s="8" t="str">
        <f xml:space="preserve">   IF($D126=428, $C126, "")</f>
        <v/>
      </c>
      <c r="N126" s="8" t="str">
        <f xml:space="preserve">   IF($D126=949, $C126, "")</f>
        <v/>
      </c>
      <c r="O126" s="8" t="str">
        <f xml:space="preserve">   IF($D126=951, $C126, "")</f>
        <v/>
      </c>
    </row>
    <row r="127" spans="2:15" x14ac:dyDescent="0.25">
      <c r="B127" s="11" t="s">
        <v>306</v>
      </c>
      <c r="C127" s="5">
        <v>2129</v>
      </c>
      <c r="D127" s="16">
        <v>949</v>
      </c>
      <c r="E127" s="9"/>
      <c r="G127" s="8"/>
      <c r="I127" s="8" t="str">
        <f t="shared" si="20"/>
        <v/>
      </c>
      <c r="J127" s="8" t="str">
        <f t="shared" si="34"/>
        <v/>
      </c>
      <c r="K127" s="8" t="str">
        <f t="shared" si="35"/>
        <v/>
      </c>
      <c r="L127" s="8" t="str">
        <f xml:space="preserve">   IF($D127=426, $C127, "")</f>
        <v/>
      </c>
      <c r="M127" s="8" t="str">
        <f xml:space="preserve">   IF($D127=428, $C127, "")</f>
        <v/>
      </c>
      <c r="N127" s="8">
        <f xml:space="preserve">   IF($D127=949, $C127, "")</f>
        <v>2129</v>
      </c>
      <c r="O127" s="8"/>
    </row>
    <row r="128" spans="2:15" x14ac:dyDescent="0.25">
      <c r="B128" s="11" t="s">
        <v>193</v>
      </c>
      <c r="C128" s="5"/>
      <c r="D128" s="16">
        <v>424</v>
      </c>
      <c r="E128" s="9"/>
      <c r="G128" s="8"/>
      <c r="I128" s="8" t="str">
        <f t="shared" si="20"/>
        <v/>
      </c>
      <c r="J128" s="8" t="str">
        <f t="shared" si="34"/>
        <v/>
      </c>
      <c r="K128" s="8">
        <f t="shared" si="35"/>
        <v>0</v>
      </c>
      <c r="L128" s="8"/>
      <c r="M128" s="8"/>
      <c r="N128" s="8"/>
      <c r="O128" s="8"/>
    </row>
    <row r="129" spans="2:15" x14ac:dyDescent="0.25">
      <c r="B129" s="12" t="s">
        <v>29</v>
      </c>
      <c r="C129" s="5">
        <v>48715</v>
      </c>
      <c r="D129" s="14">
        <v>426</v>
      </c>
      <c r="G129" s="8">
        <f>$C129</f>
        <v>48715</v>
      </c>
      <c r="H129" s="8">
        <f>$C129</f>
        <v>48715</v>
      </c>
      <c r="I129" s="8" t="str">
        <f t="shared" si="20"/>
        <v/>
      </c>
      <c r="J129" s="8" t="str">
        <f t="shared" si="34"/>
        <v/>
      </c>
      <c r="K129" s="8" t="str">
        <f t="shared" si="35"/>
        <v/>
      </c>
      <c r="L129" s="8">
        <f xml:space="preserve">   IF($D129=426, $C129, "")</f>
        <v>48715</v>
      </c>
      <c r="M129" s="8" t="str">
        <f xml:space="preserve">   IF($D129=428, $C129, "")</f>
        <v/>
      </c>
      <c r="N129" s="8" t="str">
        <f xml:space="preserve">   IF($D129=949, $C129, "")</f>
        <v/>
      </c>
      <c r="O129" s="8" t="str">
        <f xml:space="preserve">   IF($D129=951, $C129, "")</f>
        <v/>
      </c>
    </row>
    <row r="130" spans="2:15" x14ac:dyDescent="0.25">
      <c r="B130" s="12" t="s">
        <v>5</v>
      </c>
      <c r="C130" s="5">
        <v>540828</v>
      </c>
      <c r="D130" s="14">
        <v>422</v>
      </c>
      <c r="E130" s="8">
        <f>$C130</f>
        <v>540828</v>
      </c>
      <c r="F130" s="5"/>
      <c r="H130" s="8">
        <f>$C130</f>
        <v>540828</v>
      </c>
      <c r="I130" s="8" t="str">
        <f t="shared" ref="I130:I193" si="36" xml:space="preserve">   IF($D130=420, $C130, "")</f>
        <v/>
      </c>
      <c r="J130" s="8">
        <f t="shared" si="34"/>
        <v>540828</v>
      </c>
      <c r="K130" s="8" t="str">
        <f t="shared" si="35"/>
        <v/>
      </c>
      <c r="L130" s="8" t="str">
        <f xml:space="preserve">   IF($D130=426, $C130, "")</f>
        <v/>
      </c>
      <c r="M130" s="8" t="str">
        <f xml:space="preserve">   IF($D130=428, $C130, "")</f>
        <v/>
      </c>
      <c r="N130" s="8" t="str">
        <f xml:space="preserve">   IF($D130=949, $C130, "")</f>
        <v/>
      </c>
      <c r="O130" s="8" t="str">
        <f xml:space="preserve">   IF($D130=951, $C130, "")</f>
        <v/>
      </c>
    </row>
    <row r="131" spans="2:15" x14ac:dyDescent="0.25">
      <c r="B131" s="11" t="s">
        <v>90</v>
      </c>
      <c r="C131" s="5"/>
      <c r="D131" s="16">
        <v>420</v>
      </c>
      <c r="E131" s="9"/>
      <c r="G131" s="8"/>
      <c r="I131" s="8">
        <f t="shared" si="36"/>
        <v>0</v>
      </c>
      <c r="J131" s="8"/>
      <c r="K131" s="8"/>
      <c r="L131" s="8"/>
      <c r="M131" s="8"/>
      <c r="N131" s="8"/>
      <c r="O131" s="8"/>
    </row>
    <row r="132" spans="2:15" x14ac:dyDescent="0.25">
      <c r="B132" s="11" t="s">
        <v>129</v>
      </c>
      <c r="C132" s="5">
        <v>5361</v>
      </c>
      <c r="D132" s="17">
        <v>422</v>
      </c>
      <c r="E132" s="9"/>
      <c r="G132" s="8"/>
      <c r="I132" s="8" t="str">
        <f t="shared" si="36"/>
        <v/>
      </c>
      <c r="J132" s="8">
        <f xml:space="preserve">   IF($D132=422, $C132, "")</f>
        <v>5361</v>
      </c>
      <c r="K132" s="8"/>
      <c r="L132" s="8"/>
      <c r="M132" s="8"/>
      <c r="N132" s="8"/>
      <c r="O132" s="8"/>
    </row>
    <row r="133" spans="2:15" x14ac:dyDescent="0.25">
      <c r="B133" s="11" t="s">
        <v>91</v>
      </c>
      <c r="C133" s="5">
        <v>175</v>
      </c>
      <c r="D133" s="17">
        <v>420</v>
      </c>
      <c r="E133" s="9"/>
      <c r="G133" s="8"/>
      <c r="I133" s="8">
        <f t="shared" si="36"/>
        <v>175</v>
      </c>
      <c r="J133" s="8"/>
      <c r="K133" s="8"/>
      <c r="L133" s="8"/>
      <c r="M133" s="8"/>
      <c r="N133" s="8"/>
      <c r="O133" s="8"/>
    </row>
    <row r="134" spans="2:15" x14ac:dyDescent="0.25">
      <c r="B134" s="11" t="s">
        <v>707</v>
      </c>
      <c r="C134" s="5">
        <v>3616</v>
      </c>
      <c r="D134" s="16">
        <v>422</v>
      </c>
      <c r="E134" s="9"/>
      <c r="G134" s="8"/>
      <c r="H134" s="8">
        <f>$C134</f>
        <v>3616</v>
      </c>
      <c r="I134" s="8" t="str">
        <f t="shared" si="36"/>
        <v/>
      </c>
      <c r="J134" s="8">
        <f t="shared" ref="J134:J144" si="37" xml:space="preserve">   IF($D134=422, $C134, "")</f>
        <v>3616</v>
      </c>
      <c r="K134" s="8"/>
      <c r="L134" s="8"/>
      <c r="M134" s="8"/>
      <c r="N134" s="8"/>
      <c r="O134" s="8"/>
    </row>
    <row r="135" spans="2:15" x14ac:dyDescent="0.25">
      <c r="B135" s="11" t="s">
        <v>463</v>
      </c>
      <c r="C135" s="5">
        <v>733</v>
      </c>
      <c r="D135" s="16"/>
      <c r="E135" s="9"/>
      <c r="G135" s="8"/>
      <c r="I135" s="8" t="str">
        <f t="shared" si="36"/>
        <v/>
      </c>
      <c r="J135" s="8" t="str">
        <f t="shared" si="37"/>
        <v/>
      </c>
      <c r="K135" s="8" t="str">
        <f xml:space="preserve">   IF($D135=424, $C135, "")</f>
        <v/>
      </c>
      <c r="L135" s="8" t="str">
        <f xml:space="preserve">   IF($D135=426, $C135, "")</f>
        <v/>
      </c>
      <c r="M135" s="8" t="str">
        <f xml:space="preserve">   IF($D135=428, $C135, "")</f>
        <v/>
      </c>
      <c r="N135" s="8" t="str">
        <f xml:space="preserve">   IF($D135=949, $C135, "")</f>
        <v/>
      </c>
      <c r="O135" s="8" t="str">
        <f xml:space="preserve">   IF($D135=951, $C135, "")</f>
        <v/>
      </c>
    </row>
    <row r="136" spans="2:15" x14ac:dyDescent="0.25">
      <c r="B136" s="11" t="s">
        <v>194</v>
      </c>
      <c r="C136" s="5"/>
      <c r="D136" s="16">
        <v>424</v>
      </c>
      <c r="E136" s="9"/>
      <c r="G136" s="8"/>
      <c r="I136" s="8" t="str">
        <f t="shared" si="36"/>
        <v/>
      </c>
      <c r="J136" s="8" t="str">
        <f t="shared" si="37"/>
        <v/>
      </c>
      <c r="K136" s="8">
        <f xml:space="preserve">   IF($D136=424, $C136, "")</f>
        <v>0</v>
      </c>
      <c r="L136" s="8"/>
      <c r="M136" s="8"/>
      <c r="N136" s="8"/>
      <c r="O136" s="8"/>
    </row>
    <row r="137" spans="2:15" x14ac:dyDescent="0.25">
      <c r="B137" s="11" t="s">
        <v>130</v>
      </c>
      <c r="C137" s="5">
        <v>1038</v>
      </c>
      <c r="D137" s="17">
        <v>422</v>
      </c>
      <c r="E137" s="9"/>
      <c r="G137" s="8"/>
      <c r="I137" s="8" t="str">
        <f t="shared" si="36"/>
        <v/>
      </c>
      <c r="J137" s="8">
        <f t="shared" si="37"/>
        <v>1038</v>
      </c>
      <c r="K137" s="8"/>
      <c r="L137" s="8"/>
      <c r="M137" s="8"/>
      <c r="N137" s="8"/>
      <c r="O137" s="8"/>
    </row>
    <row r="138" spans="2:15" x14ac:dyDescent="0.25">
      <c r="B138" s="11" t="s">
        <v>307</v>
      </c>
      <c r="C138" s="5">
        <v>705</v>
      </c>
      <c r="D138" s="16">
        <v>949</v>
      </c>
      <c r="E138" s="9"/>
      <c r="G138" s="8"/>
      <c r="I138" s="8" t="str">
        <f t="shared" si="36"/>
        <v/>
      </c>
      <c r="J138" s="8" t="str">
        <f t="shared" si="37"/>
        <v/>
      </c>
      <c r="K138" s="8" t="str">
        <f xml:space="preserve">   IF($D138=424, $C138, "")</f>
        <v/>
      </c>
      <c r="L138" s="8" t="str">
        <f xml:space="preserve">   IF($D138=426, $C138, "")</f>
        <v/>
      </c>
      <c r="M138" s="8" t="str">
        <f xml:space="preserve">   IF($D138=428, $C138, "")</f>
        <v/>
      </c>
      <c r="N138" s="8">
        <f xml:space="preserve">   IF($D138=949, $C138, "")</f>
        <v>705</v>
      </c>
      <c r="O138" s="8"/>
    </row>
    <row r="139" spans="2:15" x14ac:dyDescent="0.25">
      <c r="B139" s="12" t="s">
        <v>30</v>
      </c>
      <c r="C139" s="5">
        <v>6973</v>
      </c>
      <c r="D139" s="14">
        <v>426</v>
      </c>
      <c r="E139" s="2"/>
      <c r="F139" s="5"/>
      <c r="G139" s="5"/>
      <c r="I139" s="8" t="str">
        <f t="shared" si="36"/>
        <v/>
      </c>
      <c r="J139" s="8" t="str">
        <f t="shared" si="37"/>
        <v/>
      </c>
      <c r="K139" s="8" t="str">
        <f xml:space="preserve">   IF($D139=424, $C139, "")</f>
        <v/>
      </c>
      <c r="L139" s="8">
        <f xml:space="preserve">   IF($D139=426, $C139, "")</f>
        <v>6973</v>
      </c>
      <c r="M139" s="8" t="str">
        <f xml:space="preserve">   IF($D139=428, $C139, "")</f>
        <v/>
      </c>
      <c r="N139" s="8" t="str">
        <f xml:space="preserve">   IF($D139=949, $C139, "")</f>
        <v/>
      </c>
      <c r="O139" s="8" t="str">
        <f xml:space="preserve">   IF($D139=951, $C139, "")</f>
        <v/>
      </c>
    </row>
    <row r="140" spans="2:15" x14ac:dyDescent="0.25">
      <c r="B140" s="12" t="s">
        <v>31</v>
      </c>
      <c r="C140" s="5">
        <v>13827</v>
      </c>
      <c r="D140" s="14">
        <v>424</v>
      </c>
      <c r="G140" s="8">
        <f>$C140</f>
        <v>13827</v>
      </c>
      <c r="I140" s="8" t="str">
        <f t="shared" si="36"/>
        <v/>
      </c>
      <c r="J140" s="8" t="str">
        <f t="shared" si="37"/>
        <v/>
      </c>
      <c r="K140" s="8">
        <f xml:space="preserve">   IF($D140=424, $C140, "")</f>
        <v>13827</v>
      </c>
      <c r="L140" s="8" t="str">
        <f xml:space="preserve">   IF($D140=426, $C140, "")</f>
        <v/>
      </c>
      <c r="M140" s="8" t="str">
        <f xml:space="preserve">   IF($D140=428, $C140, "")</f>
        <v/>
      </c>
      <c r="N140" s="8" t="str">
        <f xml:space="preserve">   IF($D140=949, $C140, "")</f>
        <v/>
      </c>
      <c r="O140" s="8" t="str">
        <f xml:space="preserve">   IF($D140=951, $C140, "")</f>
        <v/>
      </c>
    </row>
    <row r="141" spans="2:15" x14ac:dyDescent="0.25">
      <c r="B141" s="11" t="s">
        <v>131</v>
      </c>
      <c r="C141" s="5">
        <v>808</v>
      </c>
      <c r="D141" s="16">
        <v>422</v>
      </c>
      <c r="E141" s="9"/>
      <c r="G141" s="8"/>
      <c r="I141" s="8" t="str">
        <f t="shared" si="36"/>
        <v/>
      </c>
      <c r="J141" s="8">
        <f t="shared" si="37"/>
        <v>808</v>
      </c>
      <c r="K141" s="8"/>
      <c r="L141" s="8"/>
      <c r="M141" s="8"/>
      <c r="N141" s="8"/>
      <c r="O141" s="8"/>
    </row>
    <row r="142" spans="2:15" x14ac:dyDescent="0.25">
      <c r="B142" s="11" t="s">
        <v>132</v>
      </c>
      <c r="C142" s="5"/>
      <c r="D142" s="17">
        <v>422</v>
      </c>
      <c r="E142" s="9"/>
      <c r="G142" s="8"/>
      <c r="I142" s="8" t="str">
        <f t="shared" si="36"/>
        <v/>
      </c>
      <c r="J142" s="8">
        <f t="shared" si="37"/>
        <v>0</v>
      </c>
      <c r="K142" s="8"/>
      <c r="L142" s="8"/>
      <c r="M142" s="8"/>
      <c r="N142" s="8"/>
      <c r="O142" s="8"/>
    </row>
    <row r="143" spans="2:15" x14ac:dyDescent="0.25">
      <c r="B143" s="11" t="s">
        <v>195</v>
      </c>
      <c r="C143" s="5"/>
      <c r="D143" s="16">
        <v>424</v>
      </c>
      <c r="E143" s="9"/>
      <c r="G143" s="8"/>
      <c r="I143" s="8" t="str">
        <f t="shared" si="36"/>
        <v/>
      </c>
      <c r="J143" s="8" t="str">
        <f t="shared" si="37"/>
        <v/>
      </c>
      <c r="K143" s="8">
        <f xml:space="preserve">   IF($D143=424, $C143, "")</f>
        <v>0</v>
      </c>
      <c r="L143" s="8"/>
      <c r="M143" s="8"/>
      <c r="N143" s="8"/>
      <c r="O143" s="8"/>
    </row>
    <row r="144" spans="2:15" x14ac:dyDescent="0.25">
      <c r="B144" s="11" t="s">
        <v>308</v>
      </c>
      <c r="C144" s="5">
        <v>8600</v>
      </c>
      <c r="D144" s="17">
        <v>949</v>
      </c>
      <c r="E144" s="9"/>
      <c r="G144" s="8"/>
      <c r="I144" s="8" t="str">
        <f t="shared" si="36"/>
        <v/>
      </c>
      <c r="J144" s="8" t="str">
        <f t="shared" si="37"/>
        <v/>
      </c>
      <c r="K144" s="8" t="str">
        <f xml:space="preserve">   IF($D144=424, $C144, "")</f>
        <v/>
      </c>
      <c r="L144" s="8" t="str">
        <f xml:space="preserve">   IF($D144=426, $C144, "")</f>
        <v/>
      </c>
      <c r="M144" s="8" t="str">
        <f xml:space="preserve">   IF($D144=428, $C144, "")</f>
        <v/>
      </c>
      <c r="N144" s="8">
        <f xml:space="preserve">   IF($D144=949, $C144, "")</f>
        <v>8600</v>
      </c>
      <c r="O144" s="8"/>
    </row>
    <row r="145" spans="2:15" x14ac:dyDescent="0.25">
      <c r="B145" s="11" t="s">
        <v>92</v>
      </c>
      <c r="C145" s="5">
        <v>1324</v>
      </c>
      <c r="D145" s="17">
        <v>420</v>
      </c>
      <c r="E145" s="9"/>
      <c r="G145" s="8">
        <f>$C145</f>
        <v>1324</v>
      </c>
      <c r="I145" s="8">
        <f t="shared" si="36"/>
        <v>1324</v>
      </c>
      <c r="J145" s="8"/>
      <c r="K145" s="8"/>
      <c r="L145" s="8"/>
      <c r="M145" s="8"/>
      <c r="N145" s="8"/>
      <c r="O145" s="8"/>
    </row>
    <row r="146" spans="2:15" x14ac:dyDescent="0.25">
      <c r="B146" s="11" t="s">
        <v>464</v>
      </c>
      <c r="C146" s="5">
        <v>1845</v>
      </c>
      <c r="D146" s="16"/>
      <c r="E146" s="9"/>
      <c r="G146" s="8"/>
      <c r="I146" s="8" t="str">
        <f t="shared" si="36"/>
        <v/>
      </c>
      <c r="J146" s="8" t="str">
        <f t="shared" ref="J146:J172" si="38" xml:space="preserve">   IF($D146=422, $C146, "")</f>
        <v/>
      </c>
      <c r="K146" s="8" t="str">
        <f t="shared" ref="K146:K152" si="39" xml:space="preserve">   IF($D146=424, $C146, "")</f>
        <v/>
      </c>
      <c r="L146" s="8" t="str">
        <f t="shared" ref="L146:L151" si="40" xml:space="preserve">   IF($D146=426, $C146, "")</f>
        <v/>
      </c>
      <c r="M146" s="8" t="str">
        <f t="shared" ref="M146:M151" si="41" xml:space="preserve">   IF($D146=428, $C146, "")</f>
        <v/>
      </c>
      <c r="N146" s="8" t="str">
        <f t="shared" ref="N146:N151" si="42" xml:space="preserve">   IF($D146=949, $C146, "")</f>
        <v/>
      </c>
      <c r="O146" s="8" t="str">
        <f xml:space="preserve">   IF($D146=951, $C146, "")</f>
        <v/>
      </c>
    </row>
    <row r="147" spans="2:15" x14ac:dyDescent="0.25">
      <c r="B147" s="11" t="s">
        <v>465</v>
      </c>
      <c r="C147" s="5">
        <v>347</v>
      </c>
      <c r="D147" s="16"/>
      <c r="E147" s="9"/>
      <c r="G147" s="8"/>
      <c r="I147" s="8" t="str">
        <f t="shared" si="36"/>
        <v/>
      </c>
      <c r="J147" s="8" t="str">
        <f t="shared" si="38"/>
        <v/>
      </c>
      <c r="K147" s="8" t="str">
        <f t="shared" si="39"/>
        <v/>
      </c>
      <c r="L147" s="8" t="str">
        <f t="shared" si="40"/>
        <v/>
      </c>
      <c r="M147" s="8" t="str">
        <f t="shared" si="41"/>
        <v/>
      </c>
      <c r="N147" s="8" t="str">
        <f t="shared" si="42"/>
        <v/>
      </c>
      <c r="O147" s="8" t="str">
        <f xml:space="preserve">   IF($D147=951, $C147, "")</f>
        <v/>
      </c>
    </row>
    <row r="148" spans="2:15" x14ac:dyDescent="0.25">
      <c r="B148" s="11" t="s">
        <v>309</v>
      </c>
      <c r="C148" s="5"/>
      <c r="D148" s="16">
        <v>949</v>
      </c>
      <c r="E148" s="9"/>
      <c r="G148" s="8"/>
      <c r="I148" s="8" t="str">
        <f t="shared" si="36"/>
        <v/>
      </c>
      <c r="J148" s="8" t="str">
        <f t="shared" si="38"/>
        <v/>
      </c>
      <c r="K148" s="8" t="str">
        <f t="shared" si="39"/>
        <v/>
      </c>
      <c r="L148" s="8" t="str">
        <f t="shared" si="40"/>
        <v/>
      </c>
      <c r="M148" s="8" t="str">
        <f t="shared" si="41"/>
        <v/>
      </c>
      <c r="N148" s="8">
        <f t="shared" si="42"/>
        <v>0</v>
      </c>
      <c r="O148" s="8"/>
    </row>
    <row r="149" spans="2:15" x14ac:dyDescent="0.25">
      <c r="B149" s="11" t="s">
        <v>359</v>
      </c>
      <c r="C149" s="5"/>
      <c r="D149" s="17">
        <v>951</v>
      </c>
      <c r="E149" s="9"/>
      <c r="G149" s="8"/>
      <c r="I149" s="8" t="str">
        <f t="shared" si="36"/>
        <v/>
      </c>
      <c r="J149" s="8" t="str">
        <f t="shared" si="38"/>
        <v/>
      </c>
      <c r="K149" s="8" t="str">
        <f t="shared" si="39"/>
        <v/>
      </c>
      <c r="L149" s="8" t="str">
        <f t="shared" si="40"/>
        <v/>
      </c>
      <c r="M149" s="8" t="str">
        <f t="shared" si="41"/>
        <v/>
      </c>
      <c r="N149" s="8" t="str">
        <f t="shared" si="42"/>
        <v/>
      </c>
      <c r="O149" s="8">
        <f xml:space="preserve">   IF($D149=951, $C149, "")</f>
        <v>0</v>
      </c>
    </row>
    <row r="150" spans="2:15" x14ac:dyDescent="0.25">
      <c r="B150" s="11" t="s">
        <v>360</v>
      </c>
      <c r="C150" s="5">
        <v>221</v>
      </c>
      <c r="D150" s="16">
        <v>951</v>
      </c>
      <c r="E150" s="9"/>
      <c r="G150" s="8"/>
      <c r="I150" s="8" t="str">
        <f t="shared" si="36"/>
        <v/>
      </c>
      <c r="J150" s="8" t="str">
        <f t="shared" si="38"/>
        <v/>
      </c>
      <c r="K150" s="8" t="str">
        <f t="shared" si="39"/>
        <v/>
      </c>
      <c r="L150" s="8" t="str">
        <f t="shared" si="40"/>
        <v/>
      </c>
      <c r="M150" s="8" t="str">
        <f t="shared" si="41"/>
        <v/>
      </c>
      <c r="N150" s="8" t="str">
        <f t="shared" si="42"/>
        <v/>
      </c>
      <c r="O150" s="8">
        <f xml:space="preserve">   IF($D150=951, $C150, "")</f>
        <v>221</v>
      </c>
    </row>
    <row r="151" spans="2:15" x14ac:dyDescent="0.25">
      <c r="B151" s="11" t="s">
        <v>310</v>
      </c>
      <c r="C151" s="5"/>
      <c r="D151" s="16">
        <v>949</v>
      </c>
      <c r="E151" s="9"/>
      <c r="G151" s="8"/>
      <c r="I151" s="8" t="str">
        <f t="shared" si="36"/>
        <v/>
      </c>
      <c r="J151" s="8" t="str">
        <f t="shared" si="38"/>
        <v/>
      </c>
      <c r="K151" s="8" t="str">
        <f t="shared" si="39"/>
        <v/>
      </c>
      <c r="L151" s="8" t="str">
        <f t="shared" si="40"/>
        <v/>
      </c>
      <c r="M151" s="8" t="str">
        <f t="shared" si="41"/>
        <v/>
      </c>
      <c r="N151" s="8">
        <f t="shared" si="42"/>
        <v>0</v>
      </c>
      <c r="O151" s="8"/>
    </row>
    <row r="152" spans="2:15" x14ac:dyDescent="0.25">
      <c r="B152" s="11" t="s">
        <v>196</v>
      </c>
      <c r="C152" s="5"/>
      <c r="D152" s="17">
        <v>424</v>
      </c>
      <c r="E152" s="9"/>
      <c r="G152" s="8">
        <f>$C152</f>
        <v>0</v>
      </c>
      <c r="I152" s="8" t="str">
        <f t="shared" si="36"/>
        <v/>
      </c>
      <c r="J152" s="8" t="str">
        <f t="shared" si="38"/>
        <v/>
      </c>
      <c r="K152" s="8">
        <f t="shared" si="39"/>
        <v>0</v>
      </c>
      <c r="L152" s="8"/>
      <c r="M152" s="8"/>
      <c r="N152" s="8"/>
      <c r="O152" s="8"/>
    </row>
    <row r="153" spans="2:15" x14ac:dyDescent="0.25">
      <c r="B153" s="11" t="s">
        <v>133</v>
      </c>
      <c r="C153" s="5"/>
      <c r="D153" s="17">
        <v>422</v>
      </c>
      <c r="E153" s="9"/>
      <c r="G153" s="8"/>
      <c r="I153" s="8" t="str">
        <f t="shared" si="36"/>
        <v/>
      </c>
      <c r="J153" s="8">
        <f t="shared" si="38"/>
        <v>0</v>
      </c>
      <c r="K153" s="8"/>
      <c r="L153" s="8"/>
      <c r="M153" s="8"/>
      <c r="N153" s="8"/>
      <c r="O153" s="8"/>
    </row>
    <row r="154" spans="2:15" x14ac:dyDescent="0.25">
      <c r="B154" s="11" t="s">
        <v>361</v>
      </c>
      <c r="C154" s="5">
        <v>819</v>
      </c>
      <c r="D154" s="17">
        <v>951</v>
      </c>
      <c r="E154" s="9"/>
      <c r="G154" s="8"/>
      <c r="I154" s="8" t="str">
        <f t="shared" si="36"/>
        <v/>
      </c>
      <c r="J154" s="8" t="str">
        <f t="shared" si="38"/>
        <v/>
      </c>
      <c r="K154" s="8" t="str">
        <f xml:space="preserve">   IF($D154=424, $C154, "")</f>
        <v/>
      </c>
      <c r="L154" s="8" t="str">
        <f xml:space="preserve">   IF($D154=426, $C154, "")</f>
        <v/>
      </c>
      <c r="M154" s="8" t="str">
        <f xml:space="preserve">   IF($D154=428, $C154, "")</f>
        <v/>
      </c>
      <c r="N154" s="8" t="str">
        <f xml:space="preserve">   IF($D154=949, $C154, "")</f>
        <v/>
      </c>
      <c r="O154" s="8">
        <f xml:space="preserve">   IF($D154=951, $C154, "")</f>
        <v>819</v>
      </c>
    </row>
    <row r="155" spans="2:15" x14ac:dyDescent="0.25">
      <c r="B155" s="11" t="s">
        <v>466</v>
      </c>
      <c r="C155" s="5">
        <v>992</v>
      </c>
      <c r="D155" s="16"/>
      <c r="E155" s="9"/>
      <c r="G155" s="8"/>
      <c r="I155" s="8" t="str">
        <f t="shared" si="36"/>
        <v/>
      </c>
      <c r="J155" s="8" t="str">
        <f t="shared" si="38"/>
        <v/>
      </c>
      <c r="K155" s="8" t="str">
        <f xml:space="preserve">   IF($D155=424, $C155, "")</f>
        <v/>
      </c>
      <c r="L155" s="8" t="str">
        <f xml:space="preserve">   IF($D155=426, $C155, "")</f>
        <v/>
      </c>
      <c r="M155" s="8" t="str">
        <f xml:space="preserve">   IF($D155=428, $C155, "")</f>
        <v/>
      </c>
      <c r="N155" s="8" t="str">
        <f xml:space="preserve">   IF($D155=949, $C155, "")</f>
        <v/>
      </c>
      <c r="O155" s="8" t="str">
        <f xml:space="preserve">   IF($D155=951, $C155, "")</f>
        <v/>
      </c>
    </row>
    <row r="156" spans="2:15" x14ac:dyDescent="0.25">
      <c r="B156" s="11" t="s">
        <v>467</v>
      </c>
      <c r="C156" s="5">
        <v>78</v>
      </c>
      <c r="D156" s="16"/>
      <c r="E156" s="9"/>
      <c r="G156" s="8"/>
      <c r="I156" s="8" t="str">
        <f t="shared" si="36"/>
        <v/>
      </c>
      <c r="J156" s="8" t="str">
        <f t="shared" si="38"/>
        <v/>
      </c>
      <c r="K156" s="8" t="str">
        <f xml:space="preserve">   IF($D156=424, $C156, "")</f>
        <v/>
      </c>
      <c r="L156" s="8" t="str">
        <f xml:space="preserve">   IF($D156=426, $C156, "")</f>
        <v/>
      </c>
      <c r="M156" s="8" t="str">
        <f xml:space="preserve">   IF($D156=428, $C156, "")</f>
        <v/>
      </c>
      <c r="N156" s="8" t="str">
        <f xml:space="preserve">   IF($D156=949, $C156, "")</f>
        <v/>
      </c>
      <c r="O156" s="8" t="str">
        <f xml:space="preserve">   IF($D156=951, $C156, "")</f>
        <v/>
      </c>
    </row>
    <row r="157" spans="2:15" x14ac:dyDescent="0.25">
      <c r="B157" s="12" t="s">
        <v>32</v>
      </c>
      <c r="C157" s="5">
        <v>55977</v>
      </c>
      <c r="D157" s="14">
        <v>422</v>
      </c>
      <c r="H157" s="8">
        <f>$C157</f>
        <v>55977</v>
      </c>
      <c r="I157" s="8" t="str">
        <f t="shared" si="36"/>
        <v/>
      </c>
      <c r="J157" s="8">
        <f t="shared" si="38"/>
        <v>55977</v>
      </c>
      <c r="K157" s="8" t="str">
        <f xml:space="preserve">   IF($D157=424, $C157, "")</f>
        <v/>
      </c>
      <c r="L157" s="8" t="str">
        <f xml:space="preserve">   IF($D157=426, $C157, "")</f>
        <v/>
      </c>
      <c r="M157" s="8" t="str">
        <f xml:space="preserve">   IF($D157=428, $C157, "")</f>
        <v/>
      </c>
      <c r="N157" s="8" t="str">
        <f xml:space="preserve">   IF($D157=949, $C157, "")</f>
        <v/>
      </c>
      <c r="O157" s="8" t="str">
        <f xml:space="preserve">   IF($D157=951, $C157, "")</f>
        <v/>
      </c>
    </row>
    <row r="158" spans="2:15" x14ac:dyDescent="0.25">
      <c r="B158" s="11" t="s">
        <v>468</v>
      </c>
      <c r="C158" s="5">
        <v>365</v>
      </c>
      <c r="D158" s="16"/>
      <c r="E158" s="9"/>
      <c r="G158" s="8"/>
      <c r="I158" s="8" t="str">
        <f t="shared" si="36"/>
        <v/>
      </c>
      <c r="J158" s="8" t="str">
        <f t="shared" si="38"/>
        <v/>
      </c>
      <c r="K158" s="8" t="str">
        <f xml:space="preserve">   IF($D158=424, $C158, "")</f>
        <v/>
      </c>
      <c r="L158" s="8" t="str">
        <f xml:space="preserve">   IF($D158=426, $C158, "")</f>
        <v/>
      </c>
      <c r="M158" s="8" t="str">
        <f xml:space="preserve">   IF($D158=428, $C158, "")</f>
        <v/>
      </c>
      <c r="N158" s="8" t="str">
        <f xml:space="preserve">   IF($D158=949, $C158, "")</f>
        <v/>
      </c>
      <c r="O158" s="8" t="str">
        <f xml:space="preserve">   IF($D158=951, $C158, "")</f>
        <v/>
      </c>
    </row>
    <row r="159" spans="2:15" x14ac:dyDescent="0.25">
      <c r="B159" s="11" t="s">
        <v>134</v>
      </c>
      <c r="C159" s="5">
        <v>1814</v>
      </c>
      <c r="D159" s="17">
        <v>422</v>
      </c>
      <c r="E159" s="9"/>
      <c r="G159" s="8"/>
      <c r="I159" s="8" t="str">
        <f t="shared" si="36"/>
        <v/>
      </c>
      <c r="J159" s="8">
        <f t="shared" si="38"/>
        <v>1814</v>
      </c>
      <c r="K159" s="8"/>
      <c r="L159" s="8"/>
      <c r="M159" s="8"/>
      <c r="N159" s="8"/>
      <c r="O159" s="8"/>
    </row>
    <row r="160" spans="2:15" x14ac:dyDescent="0.25">
      <c r="B160" s="11" t="s">
        <v>469</v>
      </c>
      <c r="C160" s="5">
        <v>6604</v>
      </c>
      <c r="D160" s="16"/>
      <c r="E160" s="9"/>
      <c r="G160" s="8">
        <f>$C160</f>
        <v>6604</v>
      </c>
      <c r="I160" s="8" t="str">
        <f t="shared" si="36"/>
        <v/>
      </c>
      <c r="J160" s="8" t="str">
        <f t="shared" si="38"/>
        <v/>
      </c>
      <c r="K160" s="8" t="str">
        <f xml:space="preserve">   IF($D160=424, $C160, "")</f>
        <v/>
      </c>
      <c r="L160" s="8" t="str">
        <f xml:space="preserve">   IF($D160=426, $C160, "")</f>
        <v/>
      </c>
      <c r="M160" s="8" t="str">
        <f xml:space="preserve">   IF($D160=428, $C160, "")</f>
        <v/>
      </c>
      <c r="N160" s="8" t="str">
        <f xml:space="preserve">   IF($D160=949, $C160, "")</f>
        <v/>
      </c>
      <c r="O160" s="8" t="str">
        <f xml:space="preserve">   IF($D160=951, $C160, "")</f>
        <v/>
      </c>
    </row>
    <row r="161" spans="2:15" x14ac:dyDescent="0.25">
      <c r="B161" s="11" t="s">
        <v>362</v>
      </c>
      <c r="C161" s="5">
        <v>734</v>
      </c>
      <c r="D161" s="16">
        <v>951</v>
      </c>
      <c r="E161" s="9"/>
      <c r="G161" s="8"/>
      <c r="I161" s="8" t="str">
        <f t="shared" si="36"/>
        <v/>
      </c>
      <c r="J161" s="8" t="str">
        <f t="shared" si="38"/>
        <v/>
      </c>
      <c r="K161" s="8" t="str">
        <f xml:space="preserve">   IF($D161=424, $C161, "")</f>
        <v/>
      </c>
      <c r="L161" s="8" t="str">
        <f xml:space="preserve">   IF($D161=426, $C161, "")</f>
        <v/>
      </c>
      <c r="M161" s="8" t="str">
        <f xml:space="preserve">   IF($D161=428, $C161, "")</f>
        <v/>
      </c>
      <c r="N161" s="8" t="str">
        <f xml:space="preserve">   IF($D161=949, $C161, "")</f>
        <v/>
      </c>
      <c r="O161" s="8">
        <f xml:space="preserve">   IF($D161=951, $C161, "")</f>
        <v>734</v>
      </c>
    </row>
    <row r="162" spans="2:15" x14ac:dyDescent="0.25">
      <c r="B162" s="11" t="s">
        <v>135</v>
      </c>
      <c r="C162" s="5">
        <v>905</v>
      </c>
      <c r="D162" s="16">
        <v>422</v>
      </c>
      <c r="E162" s="9"/>
      <c r="G162" s="8"/>
      <c r="I162" s="8" t="str">
        <f t="shared" si="36"/>
        <v/>
      </c>
      <c r="J162" s="8">
        <f t="shared" si="38"/>
        <v>905</v>
      </c>
      <c r="K162" s="8"/>
      <c r="L162" s="8"/>
      <c r="M162" s="8"/>
      <c r="N162" s="8"/>
      <c r="O162" s="8"/>
    </row>
    <row r="163" spans="2:15" x14ac:dyDescent="0.25">
      <c r="B163" s="12" t="s">
        <v>33</v>
      </c>
      <c r="C163" s="5">
        <v>11969</v>
      </c>
      <c r="D163" s="14">
        <v>422</v>
      </c>
      <c r="E163" s="8">
        <f>$C163</f>
        <v>11969</v>
      </c>
      <c r="I163" s="8" t="str">
        <f t="shared" si="36"/>
        <v/>
      </c>
      <c r="J163" s="8">
        <f t="shared" si="38"/>
        <v>11969</v>
      </c>
      <c r="K163" s="8" t="str">
        <f t="shared" ref="K163:K172" si="43" xml:space="preserve">   IF($D163=424, $C163, "")</f>
        <v/>
      </c>
      <c r="L163" s="8" t="str">
        <f xml:space="preserve">   IF($D163=426, $C163, "")</f>
        <v/>
      </c>
      <c r="M163" s="8" t="str">
        <f xml:space="preserve">   IF($D163=428, $C163, "")</f>
        <v/>
      </c>
      <c r="N163" s="8" t="str">
        <f xml:space="preserve">   IF($D163=949, $C163, "")</f>
        <v/>
      </c>
      <c r="O163" s="8" t="str">
        <f xml:space="preserve">   IF($D163=951, $C163, "")</f>
        <v/>
      </c>
    </row>
    <row r="164" spans="2:15" x14ac:dyDescent="0.25">
      <c r="B164" s="11" t="s">
        <v>363</v>
      </c>
      <c r="C164" s="5"/>
      <c r="D164" s="17">
        <v>951</v>
      </c>
      <c r="E164" s="9"/>
      <c r="G164" s="8"/>
      <c r="I164" s="8" t="str">
        <f t="shared" si="36"/>
        <v/>
      </c>
      <c r="J164" s="8" t="str">
        <f t="shared" si="38"/>
        <v/>
      </c>
      <c r="K164" s="8" t="str">
        <f t="shared" si="43"/>
        <v/>
      </c>
      <c r="L164" s="8" t="str">
        <f xml:space="preserve">   IF($D164=426, $C164, "")</f>
        <v/>
      </c>
      <c r="M164" s="8" t="str">
        <f xml:space="preserve">   IF($D164=428, $C164, "")</f>
        <v/>
      </c>
      <c r="N164" s="8" t="str">
        <f xml:space="preserve">   IF($D164=949, $C164, "")</f>
        <v/>
      </c>
      <c r="O164" s="8">
        <f xml:space="preserve">   IF($D164=951, $C164, "")</f>
        <v>0</v>
      </c>
    </row>
    <row r="165" spans="2:15" x14ac:dyDescent="0.25">
      <c r="B165" s="11" t="s">
        <v>197</v>
      </c>
      <c r="C165" s="5"/>
      <c r="D165" s="16">
        <v>424</v>
      </c>
      <c r="E165" s="9"/>
      <c r="G165" s="8"/>
      <c r="I165" s="8" t="str">
        <f t="shared" si="36"/>
        <v/>
      </c>
      <c r="J165" s="8" t="str">
        <f t="shared" si="38"/>
        <v/>
      </c>
      <c r="K165" s="8">
        <f t="shared" si="43"/>
        <v>0</v>
      </c>
      <c r="L165" s="8"/>
      <c r="M165" s="8"/>
      <c r="N165" s="8"/>
      <c r="O165" s="8"/>
    </row>
    <row r="166" spans="2:15" x14ac:dyDescent="0.25">
      <c r="B166" s="11" t="s">
        <v>470</v>
      </c>
      <c r="C166" s="5">
        <v>433</v>
      </c>
      <c r="D166" s="16"/>
      <c r="E166" s="9"/>
      <c r="G166" s="8"/>
      <c r="I166" s="8" t="str">
        <f t="shared" si="36"/>
        <v/>
      </c>
      <c r="J166" s="8" t="str">
        <f t="shared" si="38"/>
        <v/>
      </c>
      <c r="K166" s="8" t="str">
        <f t="shared" si="43"/>
        <v/>
      </c>
      <c r="L166" s="8" t="str">
        <f xml:space="preserve">   IF($D166=426, $C166, "")</f>
        <v/>
      </c>
      <c r="M166" s="8" t="str">
        <f xml:space="preserve">   IF($D166=428, $C166, "")</f>
        <v/>
      </c>
      <c r="N166" s="8" t="str">
        <f xml:space="preserve">   IF($D166=949, $C166, "")</f>
        <v/>
      </c>
      <c r="O166" s="8" t="str">
        <f xml:space="preserve">   IF($D166=951, $C166, "")</f>
        <v/>
      </c>
    </row>
    <row r="167" spans="2:15" x14ac:dyDescent="0.25">
      <c r="B167" s="11" t="s">
        <v>471</v>
      </c>
      <c r="C167" s="5">
        <v>2976</v>
      </c>
      <c r="D167" s="16"/>
      <c r="E167" s="9"/>
      <c r="G167" s="8"/>
      <c r="I167" s="8" t="str">
        <f t="shared" si="36"/>
        <v/>
      </c>
      <c r="J167" s="8" t="str">
        <f t="shared" si="38"/>
        <v/>
      </c>
      <c r="K167" s="8" t="str">
        <f t="shared" si="43"/>
        <v/>
      </c>
      <c r="L167" s="8" t="str">
        <f xml:space="preserve">   IF($D167=426, $C167, "")</f>
        <v/>
      </c>
      <c r="M167" s="8" t="str">
        <f xml:space="preserve">   IF($D167=428, $C167, "")</f>
        <v/>
      </c>
      <c r="N167" s="8" t="str">
        <f xml:space="preserve">   IF($D167=949, $C167, "")</f>
        <v/>
      </c>
      <c r="O167" s="8" t="str">
        <f xml:space="preserve">   IF($D167=951, $C167, "")</f>
        <v/>
      </c>
    </row>
    <row r="168" spans="2:15" x14ac:dyDescent="0.25">
      <c r="B168" s="11" t="s">
        <v>254</v>
      </c>
      <c r="C168" s="5">
        <v>2232</v>
      </c>
      <c r="D168" s="16">
        <v>426</v>
      </c>
      <c r="E168" s="9"/>
      <c r="G168" s="8"/>
      <c r="I168" s="8" t="str">
        <f t="shared" si="36"/>
        <v/>
      </c>
      <c r="J168" s="8" t="str">
        <f t="shared" si="38"/>
        <v/>
      </c>
      <c r="K168" s="8" t="str">
        <f t="shared" si="43"/>
        <v/>
      </c>
      <c r="L168" s="8">
        <f xml:space="preserve">   IF($D168=426, $C168, "")</f>
        <v>2232</v>
      </c>
      <c r="M168" s="8"/>
      <c r="N168" s="8"/>
      <c r="O168" s="8"/>
    </row>
    <row r="169" spans="2:15" x14ac:dyDescent="0.25">
      <c r="B169" s="11" t="s">
        <v>198</v>
      </c>
      <c r="C169" s="5"/>
      <c r="D169" s="16">
        <v>424</v>
      </c>
      <c r="E169" s="9"/>
      <c r="G169" s="8"/>
      <c r="I169" s="8" t="str">
        <f t="shared" si="36"/>
        <v/>
      </c>
      <c r="J169" s="8" t="str">
        <f t="shared" si="38"/>
        <v/>
      </c>
      <c r="K169" s="8">
        <f t="shared" si="43"/>
        <v>0</v>
      </c>
      <c r="L169" s="8"/>
      <c r="M169" s="8"/>
      <c r="N169" s="8"/>
      <c r="O169" s="8"/>
    </row>
    <row r="170" spans="2:15" x14ac:dyDescent="0.25">
      <c r="B170" s="11" t="s">
        <v>364</v>
      </c>
      <c r="C170" s="5">
        <v>278</v>
      </c>
      <c r="D170" s="16">
        <v>951</v>
      </c>
      <c r="E170" s="9"/>
      <c r="G170" s="8"/>
      <c r="I170" s="8" t="str">
        <f t="shared" si="36"/>
        <v/>
      </c>
      <c r="J170" s="8" t="str">
        <f t="shared" si="38"/>
        <v/>
      </c>
      <c r="K170" s="8" t="str">
        <f t="shared" si="43"/>
        <v/>
      </c>
      <c r="L170" s="8" t="str">
        <f xml:space="preserve">   IF($D170=426, $C170, "")</f>
        <v/>
      </c>
      <c r="M170" s="8" t="str">
        <f xml:space="preserve">   IF($D170=428, $C170, "")</f>
        <v/>
      </c>
      <c r="N170" s="8" t="str">
        <f xml:space="preserve">   IF($D170=949, $C170, "")</f>
        <v/>
      </c>
      <c r="O170" s="8">
        <f xml:space="preserve">   IF($D170=951, $C170, "")</f>
        <v>278</v>
      </c>
    </row>
    <row r="171" spans="2:15" x14ac:dyDescent="0.25">
      <c r="B171" s="11" t="s">
        <v>472</v>
      </c>
      <c r="C171" s="5">
        <v>2053</v>
      </c>
      <c r="D171" s="16"/>
      <c r="E171" s="9"/>
      <c r="G171" s="8"/>
      <c r="I171" s="8" t="str">
        <f t="shared" si="36"/>
        <v/>
      </c>
      <c r="J171" s="8" t="str">
        <f t="shared" si="38"/>
        <v/>
      </c>
      <c r="K171" s="8" t="str">
        <f t="shared" si="43"/>
        <v/>
      </c>
      <c r="L171" s="8" t="str">
        <f xml:space="preserve">   IF($D171=426, $C171, "")</f>
        <v/>
      </c>
      <c r="M171" s="8" t="str">
        <f xml:space="preserve">   IF($D171=428, $C171, "")</f>
        <v/>
      </c>
      <c r="N171" s="8" t="str">
        <f xml:space="preserve">   IF($D171=949, $C171, "")</f>
        <v/>
      </c>
      <c r="O171" s="8" t="str">
        <f xml:space="preserve">   IF($D171=951, $C171, "")</f>
        <v/>
      </c>
    </row>
    <row r="172" spans="2:15" x14ac:dyDescent="0.25">
      <c r="B172" s="11" t="s">
        <v>473</v>
      </c>
      <c r="C172" s="5">
        <v>242</v>
      </c>
      <c r="D172" s="16"/>
      <c r="E172" s="9"/>
      <c r="G172" s="8"/>
      <c r="I172" s="8" t="str">
        <f t="shared" si="36"/>
        <v/>
      </c>
      <c r="J172" s="8" t="str">
        <f t="shared" si="38"/>
        <v/>
      </c>
      <c r="K172" s="8" t="str">
        <f t="shared" si="43"/>
        <v/>
      </c>
      <c r="L172" s="8" t="str">
        <f xml:space="preserve">   IF($D172=426, $C172, "")</f>
        <v/>
      </c>
      <c r="M172" s="8" t="str">
        <f xml:space="preserve">   IF($D172=428, $C172, "")</f>
        <v/>
      </c>
      <c r="N172" s="8" t="str">
        <f xml:space="preserve">   IF($D172=949, $C172, "")</f>
        <v/>
      </c>
      <c r="O172" s="8" t="str">
        <f xml:space="preserve">   IF($D172=951, $C172, "")</f>
        <v/>
      </c>
    </row>
    <row r="173" spans="2:15" x14ac:dyDescent="0.25">
      <c r="B173" s="11" t="s">
        <v>93</v>
      </c>
      <c r="C173" s="5">
        <v>3579</v>
      </c>
      <c r="D173" s="16">
        <v>420</v>
      </c>
      <c r="E173" s="9"/>
      <c r="G173" s="8"/>
      <c r="I173" s="8">
        <f t="shared" si="36"/>
        <v>3579</v>
      </c>
      <c r="J173" s="8"/>
      <c r="K173" s="8"/>
      <c r="L173" s="8"/>
      <c r="M173" s="8"/>
      <c r="N173" s="8"/>
      <c r="O173" s="8"/>
    </row>
    <row r="174" spans="2:15" x14ac:dyDescent="0.25">
      <c r="B174" s="11" t="s">
        <v>785</v>
      </c>
      <c r="C174" s="5"/>
      <c r="D174" s="16">
        <v>949</v>
      </c>
      <c r="E174" s="9"/>
      <c r="G174" s="8"/>
      <c r="I174" s="8" t="str">
        <f t="shared" si="36"/>
        <v/>
      </c>
      <c r="J174" s="8" t="str">
        <f t="shared" ref="J174:J202" si="44" xml:space="preserve">   IF($D174=422, $C174, "")</f>
        <v/>
      </c>
      <c r="K174" s="8" t="str">
        <f xml:space="preserve">   IF($D174=424, $C174, "")</f>
        <v/>
      </c>
      <c r="L174" s="8" t="str">
        <f xml:space="preserve">   IF($D174=426, $C174, "")</f>
        <v/>
      </c>
      <c r="M174" s="8" t="str">
        <f xml:space="preserve">   IF($D174=428, $C174, "")</f>
        <v/>
      </c>
      <c r="N174" s="8">
        <f xml:space="preserve">   IF($D174=949, $C174, "")</f>
        <v>0</v>
      </c>
      <c r="O174" s="8"/>
    </row>
    <row r="175" spans="2:15" x14ac:dyDescent="0.25">
      <c r="B175" s="11" t="s">
        <v>136</v>
      </c>
      <c r="C175" s="5">
        <v>3402</v>
      </c>
      <c r="D175" s="17">
        <v>422</v>
      </c>
      <c r="E175" s="9"/>
      <c r="G175" s="8"/>
      <c r="I175" s="8" t="str">
        <f t="shared" si="36"/>
        <v/>
      </c>
      <c r="J175" s="8">
        <f t="shared" si="44"/>
        <v>3402</v>
      </c>
      <c r="K175" s="8"/>
      <c r="L175" s="8"/>
      <c r="M175" s="8"/>
      <c r="N175" s="8"/>
      <c r="O175" s="8"/>
    </row>
    <row r="176" spans="2:15" x14ac:dyDescent="0.25">
      <c r="B176" s="11" t="s">
        <v>199</v>
      </c>
      <c r="C176" s="5">
        <v>108</v>
      </c>
      <c r="D176" s="16">
        <v>424</v>
      </c>
      <c r="E176" s="9"/>
      <c r="G176" s="8"/>
      <c r="I176" s="8" t="str">
        <f t="shared" si="36"/>
        <v/>
      </c>
      <c r="J176" s="8" t="str">
        <f t="shared" si="44"/>
        <v/>
      </c>
      <c r="K176" s="8">
        <f xml:space="preserve">   IF($D176=424, $C176, "")</f>
        <v>108</v>
      </c>
      <c r="L176" s="8"/>
      <c r="M176" s="8"/>
      <c r="N176" s="8"/>
      <c r="O176" s="8"/>
    </row>
    <row r="177" spans="2:15" x14ac:dyDescent="0.25">
      <c r="B177" s="11" t="s">
        <v>137</v>
      </c>
      <c r="C177" s="5">
        <v>7139</v>
      </c>
      <c r="D177" s="17">
        <v>422</v>
      </c>
      <c r="E177" s="8">
        <f>$C177</f>
        <v>7139</v>
      </c>
      <c r="G177" s="8"/>
      <c r="I177" s="8" t="str">
        <f t="shared" si="36"/>
        <v/>
      </c>
      <c r="J177" s="8">
        <f t="shared" si="44"/>
        <v>7139</v>
      </c>
      <c r="K177" s="8"/>
      <c r="L177" s="8"/>
      <c r="M177" s="8"/>
      <c r="N177" s="8"/>
      <c r="O177" s="8"/>
    </row>
    <row r="178" spans="2:15" x14ac:dyDescent="0.25">
      <c r="B178" s="11" t="s">
        <v>474</v>
      </c>
      <c r="C178" s="5">
        <v>270</v>
      </c>
      <c r="D178" s="16"/>
      <c r="E178" s="9"/>
      <c r="G178" s="8"/>
      <c r="I178" s="8" t="str">
        <f t="shared" si="36"/>
        <v/>
      </c>
      <c r="J178" s="8" t="str">
        <f t="shared" si="44"/>
        <v/>
      </c>
      <c r="K178" s="8" t="str">
        <f xml:space="preserve">   IF($D178=424, $C178, "")</f>
        <v/>
      </c>
      <c r="L178" s="8" t="str">
        <f xml:space="preserve">   IF($D178=426, $C178, "")</f>
        <v/>
      </c>
      <c r="M178" s="8" t="str">
        <f xml:space="preserve">   IF($D178=428, $C178, "")</f>
        <v/>
      </c>
      <c r="N178" s="8" t="str">
        <f xml:space="preserve">   IF($D178=949, $C178, "")</f>
        <v/>
      </c>
      <c r="O178" s="8" t="str">
        <f xml:space="preserve">   IF($D178=951, $C178, "")</f>
        <v/>
      </c>
    </row>
    <row r="179" spans="2:15" x14ac:dyDescent="0.25">
      <c r="B179" s="11" t="s">
        <v>200</v>
      </c>
      <c r="C179" s="5">
        <v>1450</v>
      </c>
      <c r="D179" s="16">
        <v>424</v>
      </c>
      <c r="E179" s="9"/>
      <c r="G179" s="8"/>
      <c r="I179" s="8" t="str">
        <f t="shared" si="36"/>
        <v/>
      </c>
      <c r="J179" s="8" t="str">
        <f t="shared" si="44"/>
        <v/>
      </c>
      <c r="K179" s="8">
        <f xml:space="preserve">   IF($D179=424, $C179, "")</f>
        <v>1450</v>
      </c>
      <c r="L179" s="8"/>
      <c r="M179" s="8"/>
      <c r="N179" s="8"/>
      <c r="O179" s="8"/>
    </row>
    <row r="180" spans="2:15" x14ac:dyDescent="0.25">
      <c r="B180" s="11" t="s">
        <v>138</v>
      </c>
      <c r="C180" s="5"/>
      <c r="D180" s="17">
        <v>422</v>
      </c>
      <c r="E180" s="9"/>
      <c r="G180" s="8"/>
      <c r="I180" s="8" t="str">
        <f t="shared" si="36"/>
        <v/>
      </c>
      <c r="J180" s="8">
        <f t="shared" si="44"/>
        <v>0</v>
      </c>
      <c r="K180" s="8"/>
      <c r="L180" s="8"/>
      <c r="M180" s="8"/>
      <c r="N180" s="8"/>
      <c r="O180" s="8"/>
    </row>
    <row r="181" spans="2:15" x14ac:dyDescent="0.25">
      <c r="B181" s="11" t="s">
        <v>475</v>
      </c>
      <c r="C181" s="5">
        <v>205</v>
      </c>
      <c r="D181" s="16"/>
      <c r="E181" s="9"/>
      <c r="G181" s="8"/>
      <c r="I181" s="8" t="str">
        <f t="shared" si="36"/>
        <v/>
      </c>
      <c r="J181" s="8" t="str">
        <f t="shared" si="44"/>
        <v/>
      </c>
      <c r="K181" s="8" t="str">
        <f t="shared" ref="K181:K202" si="45" xml:space="preserve">   IF($D181=424, $C181, "")</f>
        <v/>
      </c>
      <c r="L181" s="8" t="str">
        <f xml:space="preserve">   IF($D181=426, $C181, "")</f>
        <v/>
      </c>
      <c r="M181" s="8" t="str">
        <f xml:space="preserve">   IF($D181=428, $C181, "")</f>
        <v/>
      </c>
      <c r="N181" s="8" t="str">
        <f xml:space="preserve">   IF($D181=949, $C181, "")</f>
        <v/>
      </c>
      <c r="O181" s="8" t="str">
        <f xml:space="preserve">   IF($D181=951, $C181, "")</f>
        <v/>
      </c>
    </row>
    <row r="182" spans="2:15" x14ac:dyDescent="0.25">
      <c r="B182" s="11" t="s">
        <v>476</v>
      </c>
      <c r="C182" s="5">
        <v>936</v>
      </c>
      <c r="D182" s="16"/>
      <c r="E182" s="9"/>
      <c r="G182" s="8"/>
      <c r="I182" s="8" t="str">
        <f t="shared" si="36"/>
        <v/>
      </c>
      <c r="J182" s="8" t="str">
        <f t="shared" si="44"/>
        <v/>
      </c>
      <c r="K182" s="8" t="str">
        <f t="shared" si="45"/>
        <v/>
      </c>
      <c r="L182" s="8" t="str">
        <f xml:space="preserve">   IF($D182=426, $C182, "")</f>
        <v/>
      </c>
      <c r="M182" s="8" t="str">
        <f xml:space="preserve">   IF($D182=428, $C182, "")</f>
        <v/>
      </c>
      <c r="N182" s="8" t="str">
        <f xml:space="preserve">   IF($D182=949, $C182, "")</f>
        <v/>
      </c>
      <c r="O182" s="8" t="str">
        <f xml:space="preserve">   IF($D182=951, $C182, "")</f>
        <v/>
      </c>
    </row>
    <row r="183" spans="2:15" x14ac:dyDescent="0.25">
      <c r="B183" s="11" t="s">
        <v>201</v>
      </c>
      <c r="C183" s="5">
        <v>1457</v>
      </c>
      <c r="D183" s="17">
        <v>424</v>
      </c>
      <c r="E183" s="9"/>
      <c r="G183" s="8"/>
      <c r="I183" s="8" t="str">
        <f t="shared" si="36"/>
        <v/>
      </c>
      <c r="J183" s="8" t="str">
        <f t="shared" si="44"/>
        <v/>
      </c>
      <c r="K183" s="8">
        <f t="shared" si="45"/>
        <v>1457</v>
      </c>
      <c r="L183" s="8"/>
      <c r="M183" s="8"/>
      <c r="N183" s="8"/>
      <c r="O183" s="8"/>
    </row>
    <row r="184" spans="2:15" x14ac:dyDescent="0.25">
      <c r="B184" s="11" t="s">
        <v>477</v>
      </c>
      <c r="C184" s="5">
        <v>809</v>
      </c>
      <c r="D184" s="16"/>
      <c r="E184" s="9"/>
      <c r="G184" s="8"/>
      <c r="I184" s="8" t="str">
        <f t="shared" si="36"/>
        <v/>
      </c>
      <c r="J184" s="8" t="str">
        <f t="shared" si="44"/>
        <v/>
      </c>
      <c r="K184" s="8" t="str">
        <f t="shared" si="45"/>
        <v/>
      </c>
      <c r="L184" s="8" t="str">
        <f t="shared" ref="L184:L191" si="46" xml:space="preserve">   IF($D184=426, $C184, "")</f>
        <v/>
      </c>
      <c r="M184" s="8" t="str">
        <f xml:space="preserve">   IF($D184=428, $C184, "")</f>
        <v/>
      </c>
      <c r="N184" s="8" t="str">
        <f xml:space="preserve">   IF($D184=949, $C184, "")</f>
        <v/>
      </c>
      <c r="O184" s="8" t="str">
        <f xml:space="preserve">   IF($D184=951, $C184, "")</f>
        <v/>
      </c>
    </row>
    <row r="185" spans="2:15" x14ac:dyDescent="0.25">
      <c r="B185" s="11" t="s">
        <v>478</v>
      </c>
      <c r="C185" s="5">
        <v>443</v>
      </c>
      <c r="D185" s="16"/>
      <c r="E185" s="9"/>
      <c r="G185" s="8"/>
      <c r="I185" s="8" t="str">
        <f t="shared" si="36"/>
        <v/>
      </c>
      <c r="J185" s="8" t="str">
        <f t="shared" si="44"/>
        <v/>
      </c>
      <c r="K185" s="8" t="str">
        <f t="shared" si="45"/>
        <v/>
      </c>
      <c r="L185" s="8" t="str">
        <f t="shared" si="46"/>
        <v/>
      </c>
      <c r="M185" s="8" t="str">
        <f xml:space="preserve">   IF($D185=428, $C185, "")</f>
        <v/>
      </c>
      <c r="N185" s="8" t="str">
        <f xml:space="preserve">   IF($D185=949, $C185, "")</f>
        <v/>
      </c>
      <c r="O185" s="8" t="str">
        <f xml:space="preserve">   IF($D185=951, $C185, "")</f>
        <v/>
      </c>
    </row>
    <row r="186" spans="2:15" x14ac:dyDescent="0.25">
      <c r="B186" s="11" t="s">
        <v>479</v>
      </c>
      <c r="C186" s="5">
        <v>1938</v>
      </c>
      <c r="D186" s="16"/>
      <c r="E186" s="9"/>
      <c r="G186" s="8"/>
      <c r="I186" s="8" t="str">
        <f t="shared" si="36"/>
        <v/>
      </c>
      <c r="J186" s="8" t="str">
        <f t="shared" si="44"/>
        <v/>
      </c>
      <c r="K186" s="8" t="str">
        <f t="shared" si="45"/>
        <v/>
      </c>
      <c r="L186" s="8" t="str">
        <f t="shared" si="46"/>
        <v/>
      </c>
      <c r="M186" s="8" t="str">
        <f xml:space="preserve">   IF($D186=428, $C186, "")</f>
        <v/>
      </c>
      <c r="N186" s="8" t="str">
        <f xml:space="preserve">   IF($D186=949, $C186, "")</f>
        <v/>
      </c>
      <c r="O186" s="8" t="str">
        <f xml:space="preserve">   IF($D186=951, $C186, "")</f>
        <v/>
      </c>
    </row>
    <row r="187" spans="2:15" x14ac:dyDescent="0.25">
      <c r="B187" s="11" t="s">
        <v>480</v>
      </c>
      <c r="C187" s="5">
        <v>250</v>
      </c>
      <c r="D187" s="16"/>
      <c r="E187" s="9"/>
      <c r="G187" s="8"/>
      <c r="I187" s="8" t="str">
        <f t="shared" si="36"/>
        <v/>
      </c>
      <c r="J187" s="8" t="str">
        <f t="shared" si="44"/>
        <v/>
      </c>
      <c r="K187" s="8" t="str">
        <f t="shared" si="45"/>
        <v/>
      </c>
      <c r="L187" s="8" t="str">
        <f t="shared" si="46"/>
        <v/>
      </c>
      <c r="M187" s="8" t="str">
        <f xml:space="preserve">   IF($D187=428, $C187, "")</f>
        <v/>
      </c>
      <c r="N187" s="8" t="str">
        <f xml:space="preserve">   IF($D187=949, $C187, "")</f>
        <v/>
      </c>
      <c r="O187" s="8" t="str">
        <f xml:space="preserve">   IF($D187=951, $C187, "")</f>
        <v/>
      </c>
    </row>
    <row r="188" spans="2:15" x14ac:dyDescent="0.25">
      <c r="B188" s="11" t="s">
        <v>255</v>
      </c>
      <c r="C188" s="5"/>
      <c r="D188" s="17">
        <v>426</v>
      </c>
      <c r="E188" s="9"/>
      <c r="G188" s="8"/>
      <c r="I188" s="8" t="str">
        <f t="shared" si="36"/>
        <v/>
      </c>
      <c r="J188" s="8" t="str">
        <f t="shared" si="44"/>
        <v/>
      </c>
      <c r="K188" s="8" t="str">
        <f t="shared" si="45"/>
        <v/>
      </c>
      <c r="L188" s="8">
        <f t="shared" si="46"/>
        <v>0</v>
      </c>
      <c r="M188" s="8"/>
      <c r="N188" s="8"/>
      <c r="O188" s="8"/>
    </row>
    <row r="189" spans="2:15" x14ac:dyDescent="0.25">
      <c r="B189" s="11" t="s">
        <v>481</v>
      </c>
      <c r="C189" s="5">
        <v>62</v>
      </c>
      <c r="D189" s="16"/>
      <c r="E189" s="9"/>
      <c r="G189" s="8"/>
      <c r="I189" s="8" t="str">
        <f t="shared" si="36"/>
        <v/>
      </c>
      <c r="J189" s="8" t="str">
        <f t="shared" si="44"/>
        <v/>
      </c>
      <c r="K189" s="8" t="str">
        <f t="shared" si="45"/>
        <v/>
      </c>
      <c r="L189" s="8" t="str">
        <f t="shared" si="46"/>
        <v/>
      </c>
      <c r="M189" s="8" t="str">
        <f xml:space="preserve">   IF($D189=428, $C189, "")</f>
        <v/>
      </c>
      <c r="N189" s="8" t="str">
        <f xml:space="preserve">   IF($D189=949, $C189, "")</f>
        <v/>
      </c>
      <c r="O189" s="8" t="str">
        <f xml:space="preserve">   IF($D189=951, $C189, "")</f>
        <v/>
      </c>
    </row>
    <row r="190" spans="2:15" x14ac:dyDescent="0.25">
      <c r="B190" s="11" t="s">
        <v>311</v>
      </c>
      <c r="C190" s="5">
        <v>9196</v>
      </c>
      <c r="D190" s="16">
        <v>949</v>
      </c>
      <c r="E190" s="9"/>
      <c r="F190" s="8">
        <f>$C190</f>
        <v>9196</v>
      </c>
      <c r="G190" s="8"/>
      <c r="I190" s="8" t="str">
        <f t="shared" si="36"/>
        <v/>
      </c>
      <c r="J190" s="8" t="str">
        <f t="shared" si="44"/>
        <v/>
      </c>
      <c r="K190" s="8" t="str">
        <f t="shared" si="45"/>
        <v/>
      </c>
      <c r="L190" s="8" t="str">
        <f t="shared" si="46"/>
        <v/>
      </c>
      <c r="M190" s="8" t="str">
        <f xml:space="preserve">   IF($D190=428, $C190, "")</f>
        <v/>
      </c>
      <c r="N190" s="8">
        <f xml:space="preserve">   IF($D190=949, $C190, "")</f>
        <v>9196</v>
      </c>
      <c r="O190" s="8"/>
    </row>
    <row r="191" spans="2:15" x14ac:dyDescent="0.25">
      <c r="B191" s="12" t="s">
        <v>34</v>
      </c>
      <c r="C191" s="5">
        <v>187035</v>
      </c>
      <c r="D191" s="14">
        <v>426</v>
      </c>
      <c r="G191" s="8">
        <f>$C191</f>
        <v>187035</v>
      </c>
      <c r="H191" s="8">
        <f>$C191</f>
        <v>187035</v>
      </c>
      <c r="I191" s="8" t="str">
        <f t="shared" si="36"/>
        <v/>
      </c>
      <c r="J191" s="8" t="str">
        <f t="shared" si="44"/>
        <v/>
      </c>
      <c r="K191" s="8" t="str">
        <f t="shared" si="45"/>
        <v/>
      </c>
      <c r="L191" s="8">
        <f t="shared" si="46"/>
        <v>187035</v>
      </c>
      <c r="M191" s="8" t="str">
        <f xml:space="preserve">   IF($D191=428, $C191, "")</f>
        <v/>
      </c>
      <c r="N191" s="8" t="str">
        <f xml:space="preserve">   IF($D191=949, $C191, "")</f>
        <v/>
      </c>
      <c r="O191" s="8" t="str">
        <f xml:space="preserve">   IF($D191=951, $C191, "")</f>
        <v/>
      </c>
    </row>
    <row r="192" spans="2:15" x14ac:dyDescent="0.25">
      <c r="B192" s="11" t="s">
        <v>202</v>
      </c>
      <c r="C192" s="5"/>
      <c r="D192" s="17">
        <v>424</v>
      </c>
      <c r="E192" s="9"/>
      <c r="G192" s="8"/>
      <c r="I192" s="8" t="str">
        <f t="shared" si="36"/>
        <v/>
      </c>
      <c r="J192" s="8" t="str">
        <f t="shared" si="44"/>
        <v/>
      </c>
      <c r="K192" s="8">
        <f t="shared" si="45"/>
        <v>0</v>
      </c>
      <c r="L192" s="8"/>
      <c r="M192" s="8"/>
      <c r="N192" s="8"/>
      <c r="O192" s="8"/>
    </row>
    <row r="193" spans="2:15" x14ac:dyDescent="0.25">
      <c r="B193" s="11" t="s">
        <v>482</v>
      </c>
      <c r="C193" s="5">
        <v>234</v>
      </c>
      <c r="D193" s="16"/>
      <c r="E193" s="9"/>
      <c r="G193" s="8"/>
      <c r="I193" s="8" t="str">
        <f t="shared" si="36"/>
        <v/>
      </c>
      <c r="J193" s="8" t="str">
        <f t="shared" si="44"/>
        <v/>
      </c>
      <c r="K193" s="8" t="str">
        <f t="shared" si="45"/>
        <v/>
      </c>
      <c r="L193" s="8" t="str">
        <f xml:space="preserve">   IF($D193=426, $C193, "")</f>
        <v/>
      </c>
      <c r="M193" s="8" t="str">
        <f xml:space="preserve">   IF($D193=428, $C193, "")</f>
        <v/>
      </c>
      <c r="N193" s="8" t="str">
        <f xml:space="preserve">   IF($D193=949, $C193, "")</f>
        <v/>
      </c>
      <c r="O193" s="8" t="str">
        <f xml:space="preserve">   IF($D193=951, $C193, "")</f>
        <v/>
      </c>
    </row>
    <row r="194" spans="2:15" x14ac:dyDescent="0.25">
      <c r="B194" s="11" t="s">
        <v>483</v>
      </c>
      <c r="C194" s="5">
        <v>524</v>
      </c>
      <c r="D194" s="16"/>
      <c r="E194" s="9"/>
      <c r="G194" s="8"/>
      <c r="I194" s="8" t="str">
        <f t="shared" ref="I194:I257" si="47" xml:space="preserve">   IF($D194=420, $C194, "")</f>
        <v/>
      </c>
      <c r="J194" s="8" t="str">
        <f t="shared" si="44"/>
        <v/>
      </c>
      <c r="K194" s="8" t="str">
        <f t="shared" si="45"/>
        <v/>
      </c>
      <c r="L194" s="8" t="str">
        <f xml:space="preserve">   IF($D194=426, $C194, "")</f>
        <v/>
      </c>
      <c r="M194" s="8" t="str">
        <f xml:space="preserve">   IF($D194=428, $C194, "")</f>
        <v/>
      </c>
      <c r="N194" s="8" t="str">
        <f xml:space="preserve">   IF($D194=949, $C194, "")</f>
        <v/>
      </c>
      <c r="O194" s="8" t="str">
        <f xml:space="preserve">   IF($D194=951, $C194, "")</f>
        <v/>
      </c>
    </row>
    <row r="195" spans="2:15" x14ac:dyDescent="0.25">
      <c r="B195" s="11" t="s">
        <v>786</v>
      </c>
      <c r="C195" s="5">
        <v>659</v>
      </c>
      <c r="D195" s="16">
        <v>424</v>
      </c>
      <c r="E195" s="9"/>
      <c r="G195" s="8"/>
      <c r="I195" s="8" t="str">
        <f t="shared" si="47"/>
        <v/>
      </c>
      <c r="J195" s="8" t="str">
        <f t="shared" si="44"/>
        <v/>
      </c>
      <c r="K195" s="8">
        <f t="shared" si="45"/>
        <v>659</v>
      </c>
      <c r="L195" s="8"/>
      <c r="M195" s="8"/>
      <c r="N195" s="8"/>
      <c r="O195" s="8"/>
    </row>
    <row r="196" spans="2:15" x14ac:dyDescent="0.25">
      <c r="B196" s="11" t="s">
        <v>484</v>
      </c>
      <c r="C196" s="5">
        <v>4151</v>
      </c>
      <c r="D196" s="16"/>
      <c r="E196" s="9"/>
      <c r="G196" s="8"/>
      <c r="I196" s="8" t="str">
        <f t="shared" si="47"/>
        <v/>
      </c>
      <c r="J196" s="8" t="str">
        <f t="shared" si="44"/>
        <v/>
      </c>
      <c r="K196" s="8" t="str">
        <f t="shared" si="45"/>
        <v/>
      </c>
      <c r="L196" s="8" t="str">
        <f t="shared" ref="L196:L202" si="48" xml:space="preserve">   IF($D196=426, $C196, "")</f>
        <v/>
      </c>
      <c r="M196" s="8" t="str">
        <f t="shared" ref="M196:M202" si="49" xml:space="preserve">   IF($D196=428, $C196, "")</f>
        <v/>
      </c>
      <c r="N196" s="8" t="str">
        <f t="shared" ref="N196:N202" si="50" xml:space="preserve">   IF($D196=949, $C196, "")</f>
        <v/>
      </c>
      <c r="O196" s="8" t="str">
        <f t="shared" ref="O196:O202" si="51" xml:space="preserve">   IF($D196=951, $C196, "")</f>
        <v/>
      </c>
    </row>
    <row r="197" spans="2:15" x14ac:dyDescent="0.25">
      <c r="B197" s="11" t="s">
        <v>485</v>
      </c>
      <c r="C197" s="5">
        <v>295</v>
      </c>
      <c r="D197" s="16"/>
      <c r="E197" s="9"/>
      <c r="G197" s="8"/>
      <c r="I197" s="8" t="str">
        <f t="shared" si="47"/>
        <v/>
      </c>
      <c r="J197" s="8" t="str">
        <f t="shared" si="44"/>
        <v/>
      </c>
      <c r="K197" s="8" t="str">
        <f t="shared" si="45"/>
        <v/>
      </c>
      <c r="L197" s="8" t="str">
        <f t="shared" si="48"/>
        <v/>
      </c>
      <c r="M197" s="8" t="str">
        <f t="shared" si="49"/>
        <v/>
      </c>
      <c r="N197" s="8" t="str">
        <f t="shared" si="50"/>
        <v/>
      </c>
      <c r="O197" s="8" t="str">
        <f t="shared" si="51"/>
        <v/>
      </c>
    </row>
    <row r="198" spans="2:15" x14ac:dyDescent="0.25">
      <c r="B198" s="11" t="s">
        <v>487</v>
      </c>
      <c r="C198" s="5">
        <v>3885</v>
      </c>
      <c r="D198" s="16"/>
      <c r="E198" s="9"/>
      <c r="G198" s="8"/>
      <c r="I198" s="8" t="str">
        <f t="shared" si="47"/>
        <v/>
      </c>
      <c r="J198" s="8" t="str">
        <f t="shared" si="44"/>
        <v/>
      </c>
      <c r="K198" s="8" t="str">
        <f t="shared" si="45"/>
        <v/>
      </c>
      <c r="L198" s="8" t="str">
        <f t="shared" si="48"/>
        <v/>
      </c>
      <c r="M198" s="8" t="str">
        <f t="shared" si="49"/>
        <v/>
      </c>
      <c r="N198" s="8" t="str">
        <f t="shared" si="50"/>
        <v/>
      </c>
      <c r="O198" s="8" t="str">
        <f t="shared" si="51"/>
        <v/>
      </c>
    </row>
    <row r="199" spans="2:15" x14ac:dyDescent="0.25">
      <c r="B199" s="11" t="s">
        <v>488</v>
      </c>
      <c r="C199" s="5">
        <v>1755</v>
      </c>
      <c r="D199" s="16"/>
      <c r="E199" s="9"/>
      <c r="G199" s="8"/>
      <c r="I199" s="8" t="str">
        <f t="shared" si="47"/>
        <v/>
      </c>
      <c r="J199" s="8" t="str">
        <f t="shared" si="44"/>
        <v/>
      </c>
      <c r="K199" s="8" t="str">
        <f t="shared" si="45"/>
        <v/>
      </c>
      <c r="L199" s="8" t="str">
        <f t="shared" si="48"/>
        <v/>
      </c>
      <c r="M199" s="8" t="str">
        <f t="shared" si="49"/>
        <v/>
      </c>
      <c r="N199" s="8" t="str">
        <f t="shared" si="50"/>
        <v/>
      </c>
      <c r="O199" s="8" t="str">
        <f t="shared" si="51"/>
        <v/>
      </c>
    </row>
    <row r="200" spans="2:15" x14ac:dyDescent="0.25">
      <c r="B200" s="11" t="s">
        <v>486</v>
      </c>
      <c r="C200" s="5">
        <v>1376</v>
      </c>
      <c r="D200" s="16"/>
      <c r="E200" s="9"/>
      <c r="G200" s="8"/>
      <c r="I200" s="8" t="str">
        <f t="shared" si="47"/>
        <v/>
      </c>
      <c r="J200" s="8" t="str">
        <f t="shared" si="44"/>
        <v/>
      </c>
      <c r="K200" s="8" t="str">
        <f t="shared" si="45"/>
        <v/>
      </c>
      <c r="L200" s="8" t="str">
        <f t="shared" si="48"/>
        <v/>
      </c>
      <c r="M200" s="8" t="str">
        <f t="shared" si="49"/>
        <v/>
      </c>
      <c r="N200" s="8" t="str">
        <f t="shared" si="50"/>
        <v/>
      </c>
      <c r="O200" s="8" t="str">
        <f t="shared" si="51"/>
        <v/>
      </c>
    </row>
    <row r="201" spans="2:15" x14ac:dyDescent="0.25">
      <c r="B201" s="12" t="s">
        <v>35</v>
      </c>
      <c r="C201" s="5">
        <v>15908</v>
      </c>
      <c r="D201" s="14">
        <v>424</v>
      </c>
      <c r="I201" s="8" t="str">
        <f t="shared" si="47"/>
        <v/>
      </c>
      <c r="J201" s="8" t="str">
        <f t="shared" si="44"/>
        <v/>
      </c>
      <c r="K201" s="8">
        <f t="shared" si="45"/>
        <v>15908</v>
      </c>
      <c r="L201" s="8" t="str">
        <f t="shared" si="48"/>
        <v/>
      </c>
      <c r="M201" s="8" t="str">
        <f t="shared" si="49"/>
        <v/>
      </c>
      <c r="N201" s="8" t="str">
        <f t="shared" si="50"/>
        <v/>
      </c>
      <c r="O201" s="8" t="str">
        <f t="shared" si="51"/>
        <v/>
      </c>
    </row>
    <row r="202" spans="2:15" x14ac:dyDescent="0.25">
      <c r="B202" s="11" t="s">
        <v>365</v>
      </c>
      <c r="C202" s="5">
        <v>5394</v>
      </c>
      <c r="D202" s="17">
        <v>951</v>
      </c>
      <c r="E202" s="9"/>
      <c r="G202" s="8"/>
      <c r="I202" s="8" t="str">
        <f t="shared" si="47"/>
        <v/>
      </c>
      <c r="J202" s="8" t="str">
        <f t="shared" si="44"/>
        <v/>
      </c>
      <c r="K202" s="8" t="str">
        <f t="shared" si="45"/>
        <v/>
      </c>
      <c r="L202" s="8" t="str">
        <f t="shared" si="48"/>
        <v/>
      </c>
      <c r="M202" s="8" t="str">
        <f t="shared" si="49"/>
        <v/>
      </c>
      <c r="N202" s="8" t="str">
        <f t="shared" si="50"/>
        <v/>
      </c>
      <c r="O202" s="8">
        <f t="shared" si="51"/>
        <v>5394</v>
      </c>
    </row>
    <row r="203" spans="2:15" x14ac:dyDescent="0.25">
      <c r="B203" s="11" t="s">
        <v>94</v>
      </c>
      <c r="C203" s="5"/>
      <c r="D203" s="17">
        <v>420</v>
      </c>
      <c r="E203" s="9"/>
      <c r="G203" s="8"/>
      <c r="I203" s="8">
        <f t="shared" si="47"/>
        <v>0</v>
      </c>
      <c r="J203" s="8"/>
      <c r="K203" s="8"/>
      <c r="L203" s="8"/>
      <c r="M203" s="8"/>
      <c r="N203" s="8"/>
      <c r="O203" s="8"/>
    </row>
    <row r="204" spans="2:15" x14ac:dyDescent="0.25">
      <c r="B204" s="12" t="s">
        <v>36</v>
      </c>
      <c r="C204" s="5">
        <v>17188</v>
      </c>
      <c r="D204" s="14">
        <v>951</v>
      </c>
      <c r="I204" s="8" t="str">
        <f t="shared" si="47"/>
        <v/>
      </c>
      <c r="J204" s="8" t="str">
        <f t="shared" ref="J204:J216" si="52" xml:space="preserve">   IF($D204=422, $C204, "")</f>
        <v/>
      </c>
      <c r="K204" s="8" t="str">
        <f xml:space="preserve">   IF($D204=424, $C204, "")</f>
        <v/>
      </c>
      <c r="L204" s="8" t="str">
        <f xml:space="preserve">   IF($D204=426, $C204, "")</f>
        <v/>
      </c>
      <c r="M204" s="8" t="str">
        <f xml:space="preserve">   IF($D204=428, $C204, "")</f>
        <v/>
      </c>
      <c r="N204" s="8" t="str">
        <f xml:space="preserve">   IF($D204=949, $C204, "")</f>
        <v/>
      </c>
      <c r="O204" s="8">
        <f xml:space="preserve">   IF($D204=951, $C204, "")</f>
        <v>17188</v>
      </c>
    </row>
    <row r="205" spans="2:15" x14ac:dyDescent="0.25">
      <c r="B205" s="11" t="s">
        <v>312</v>
      </c>
      <c r="C205" s="5">
        <v>3698</v>
      </c>
      <c r="D205" s="17">
        <v>949</v>
      </c>
      <c r="E205" s="9"/>
      <c r="G205" s="8"/>
      <c r="I205" s="8" t="str">
        <f t="shared" si="47"/>
        <v/>
      </c>
      <c r="J205" s="8" t="str">
        <f t="shared" si="52"/>
        <v/>
      </c>
      <c r="K205" s="8" t="str">
        <f xml:space="preserve">   IF($D205=424, $C205, "")</f>
        <v/>
      </c>
      <c r="L205" s="8" t="str">
        <f xml:space="preserve">   IF($D205=426, $C205, "")</f>
        <v/>
      </c>
      <c r="M205" s="8" t="str">
        <f xml:space="preserve">   IF($D205=428, $C205, "")</f>
        <v/>
      </c>
      <c r="N205" s="8">
        <f xml:space="preserve">   IF($D205=949, $C205, "")</f>
        <v>3698</v>
      </c>
      <c r="O205" s="8"/>
    </row>
    <row r="206" spans="2:15" x14ac:dyDescent="0.25">
      <c r="B206" s="11" t="s">
        <v>489</v>
      </c>
      <c r="C206" s="5">
        <v>459</v>
      </c>
      <c r="D206" s="16"/>
      <c r="E206" s="9"/>
      <c r="G206" s="8"/>
      <c r="I206" s="8" t="str">
        <f t="shared" si="47"/>
        <v/>
      </c>
      <c r="J206" s="8" t="str">
        <f t="shared" si="52"/>
        <v/>
      </c>
      <c r="K206" s="8" t="str">
        <f xml:space="preserve">   IF($D206=424, $C206, "")</f>
        <v/>
      </c>
      <c r="L206" s="8" t="str">
        <f xml:space="preserve">   IF($D206=426, $C206, "")</f>
        <v/>
      </c>
      <c r="M206" s="8" t="str">
        <f xml:space="preserve">   IF($D206=428, $C206, "")</f>
        <v/>
      </c>
      <c r="N206" s="8" t="str">
        <f xml:space="preserve">   IF($D206=949, $C206, "")</f>
        <v/>
      </c>
      <c r="O206" s="8" t="str">
        <f xml:space="preserve">   IF($D206=951, $C206, "")</f>
        <v/>
      </c>
    </row>
    <row r="207" spans="2:15" x14ac:dyDescent="0.25">
      <c r="B207" s="11" t="s">
        <v>203</v>
      </c>
      <c r="C207" s="5">
        <v>4109</v>
      </c>
      <c r="D207" s="17">
        <v>424</v>
      </c>
      <c r="E207" s="8">
        <f>$C207</f>
        <v>4109</v>
      </c>
      <c r="G207" s="8"/>
      <c r="I207" s="8" t="str">
        <f t="shared" si="47"/>
        <v/>
      </c>
      <c r="J207" s="8" t="str">
        <f t="shared" si="52"/>
        <v/>
      </c>
      <c r="K207" s="8">
        <f xml:space="preserve">   IF($D207=424, $C207, "")</f>
        <v>4109</v>
      </c>
      <c r="L207" s="8"/>
      <c r="M207" s="8"/>
      <c r="N207" s="8"/>
      <c r="O207" s="8"/>
    </row>
    <row r="208" spans="2:15" x14ac:dyDescent="0.25">
      <c r="B208" s="11" t="s">
        <v>139</v>
      </c>
      <c r="C208" s="5">
        <v>479</v>
      </c>
      <c r="D208" s="17">
        <v>422</v>
      </c>
      <c r="E208" s="9"/>
      <c r="G208" s="8"/>
      <c r="I208" s="8" t="str">
        <f t="shared" si="47"/>
        <v/>
      </c>
      <c r="J208" s="8">
        <f t="shared" si="52"/>
        <v>479</v>
      </c>
      <c r="K208" s="8"/>
      <c r="L208" s="8"/>
      <c r="M208" s="8"/>
      <c r="N208" s="8"/>
      <c r="O208" s="8"/>
    </row>
    <row r="209" spans="2:15" x14ac:dyDescent="0.25">
      <c r="B209" s="11" t="s">
        <v>277</v>
      </c>
      <c r="C209" s="5">
        <v>1021</v>
      </c>
      <c r="D209" s="16">
        <v>428</v>
      </c>
      <c r="E209" s="9"/>
      <c r="G209" s="8"/>
      <c r="I209" s="8" t="str">
        <f t="shared" si="47"/>
        <v/>
      </c>
      <c r="J209" s="8" t="str">
        <f t="shared" si="52"/>
        <v/>
      </c>
      <c r="K209" s="8" t="str">
        <f t="shared" ref="K209:K216" si="53" xml:space="preserve">   IF($D209=424, $C209, "")</f>
        <v/>
      </c>
      <c r="L209" s="8" t="str">
        <f xml:space="preserve">   IF($D209=426, $C209, "")</f>
        <v/>
      </c>
      <c r="M209" s="8">
        <f xml:space="preserve">   IF($D209=428, $C209, "")</f>
        <v>1021</v>
      </c>
      <c r="N209" s="8"/>
      <c r="O209" s="8"/>
    </row>
    <row r="210" spans="2:15" x14ac:dyDescent="0.25">
      <c r="B210" s="11" t="s">
        <v>366</v>
      </c>
      <c r="C210" s="5">
        <v>1165</v>
      </c>
      <c r="D210" s="17">
        <v>951</v>
      </c>
      <c r="E210" s="9"/>
      <c r="G210" s="8"/>
      <c r="I210" s="8" t="str">
        <f t="shared" si="47"/>
        <v/>
      </c>
      <c r="J210" s="8" t="str">
        <f t="shared" si="52"/>
        <v/>
      </c>
      <c r="K210" s="8" t="str">
        <f t="shared" si="53"/>
        <v/>
      </c>
      <c r="L210" s="8" t="str">
        <f xml:space="preserve">   IF($D210=426, $C210, "")</f>
        <v/>
      </c>
      <c r="M210" s="8" t="str">
        <f xml:space="preserve">   IF($D210=428, $C210, "")</f>
        <v/>
      </c>
      <c r="N210" s="8" t="str">
        <f xml:space="preserve">   IF($D210=949, $C210, "")</f>
        <v/>
      </c>
      <c r="O210" s="8">
        <f xml:space="preserve">   IF($D210=951, $C210, "")</f>
        <v>1165</v>
      </c>
    </row>
    <row r="211" spans="2:15" x14ac:dyDescent="0.25">
      <c r="B211" s="11" t="s">
        <v>204</v>
      </c>
      <c r="C211" s="5">
        <v>6738</v>
      </c>
      <c r="D211" s="17">
        <v>424</v>
      </c>
      <c r="E211" s="9"/>
      <c r="G211" s="8"/>
      <c r="I211" s="8" t="str">
        <f t="shared" si="47"/>
        <v/>
      </c>
      <c r="J211" s="8" t="str">
        <f t="shared" si="52"/>
        <v/>
      </c>
      <c r="K211" s="8">
        <f t="shared" si="53"/>
        <v>6738</v>
      </c>
      <c r="L211" s="8"/>
      <c r="M211" s="8"/>
      <c r="N211" s="8"/>
      <c r="O211" s="8"/>
    </row>
    <row r="212" spans="2:15" x14ac:dyDescent="0.25">
      <c r="B212" s="11" t="s">
        <v>490</v>
      </c>
      <c r="C212" s="5">
        <v>441</v>
      </c>
      <c r="D212" s="16"/>
      <c r="E212" s="9"/>
      <c r="G212" s="8"/>
      <c r="I212" s="8" t="str">
        <f t="shared" si="47"/>
        <v/>
      </c>
      <c r="J212" s="8" t="str">
        <f t="shared" si="52"/>
        <v/>
      </c>
      <c r="K212" s="8" t="str">
        <f t="shared" si="53"/>
        <v/>
      </c>
      <c r="L212" s="8" t="str">
        <f xml:space="preserve">   IF($D212=426, $C212, "")</f>
        <v/>
      </c>
      <c r="M212" s="8" t="str">
        <f xml:space="preserve">   IF($D212=428, $C212, "")</f>
        <v/>
      </c>
      <c r="N212" s="8" t="str">
        <f xml:space="preserve">   IF($D212=949, $C212, "")</f>
        <v/>
      </c>
      <c r="O212" s="8" t="str">
        <f xml:space="preserve">   IF($D212=951, $C212, "")</f>
        <v/>
      </c>
    </row>
    <row r="213" spans="2:15" x14ac:dyDescent="0.25">
      <c r="B213" s="11" t="s">
        <v>491</v>
      </c>
      <c r="C213" s="5">
        <v>3896</v>
      </c>
      <c r="D213" s="16"/>
      <c r="E213" s="9"/>
      <c r="G213" s="8"/>
      <c r="I213" s="8" t="str">
        <f t="shared" si="47"/>
        <v/>
      </c>
      <c r="J213" s="8" t="str">
        <f t="shared" si="52"/>
        <v/>
      </c>
      <c r="K213" s="8" t="str">
        <f t="shared" si="53"/>
        <v/>
      </c>
      <c r="L213" s="8" t="str">
        <f xml:space="preserve">   IF($D213=426, $C213, "")</f>
        <v/>
      </c>
      <c r="M213" s="8" t="str">
        <f xml:space="preserve">   IF($D213=428, $C213, "")</f>
        <v/>
      </c>
      <c r="N213" s="8" t="str">
        <f xml:space="preserve">   IF($D213=949, $C213, "")</f>
        <v/>
      </c>
      <c r="O213" s="8" t="str">
        <f xml:space="preserve">   IF($D213=951, $C213, "")</f>
        <v/>
      </c>
    </row>
    <row r="214" spans="2:15" x14ac:dyDescent="0.25">
      <c r="B214" s="11" t="s">
        <v>492</v>
      </c>
      <c r="C214" s="5">
        <v>3488</v>
      </c>
      <c r="D214" s="16"/>
      <c r="E214" s="9"/>
      <c r="G214" s="8"/>
      <c r="I214" s="8" t="str">
        <f t="shared" si="47"/>
        <v/>
      </c>
      <c r="J214" s="8" t="str">
        <f t="shared" si="52"/>
        <v/>
      </c>
      <c r="K214" s="8" t="str">
        <f t="shared" si="53"/>
        <v/>
      </c>
      <c r="L214" s="8" t="str">
        <f xml:space="preserve">   IF($D214=426, $C214, "")</f>
        <v/>
      </c>
      <c r="M214" s="8" t="str">
        <f xml:space="preserve">   IF($D214=428, $C214, "")</f>
        <v/>
      </c>
      <c r="N214" s="8" t="str">
        <f xml:space="preserve">   IF($D214=949, $C214, "")</f>
        <v/>
      </c>
      <c r="O214" s="8" t="str">
        <f xml:space="preserve">   IF($D214=951, $C214, "")</f>
        <v/>
      </c>
    </row>
    <row r="215" spans="2:15" x14ac:dyDescent="0.25">
      <c r="B215" s="11" t="s">
        <v>367</v>
      </c>
      <c r="C215" s="5">
        <v>2347</v>
      </c>
      <c r="D215" s="17">
        <v>951</v>
      </c>
      <c r="E215" s="9"/>
      <c r="G215" s="8"/>
      <c r="I215" s="8" t="str">
        <f t="shared" si="47"/>
        <v/>
      </c>
      <c r="J215" s="8" t="str">
        <f t="shared" si="52"/>
        <v/>
      </c>
      <c r="K215" s="8" t="str">
        <f t="shared" si="53"/>
        <v/>
      </c>
      <c r="L215" s="8" t="str">
        <f xml:space="preserve">   IF($D215=426, $C215, "")</f>
        <v/>
      </c>
      <c r="M215" s="8" t="str">
        <f xml:space="preserve">   IF($D215=428, $C215, "")</f>
        <v/>
      </c>
      <c r="N215" s="8" t="str">
        <f xml:space="preserve">   IF($D215=949, $C215, "")</f>
        <v/>
      </c>
      <c r="O215" s="8">
        <f xml:space="preserve">   IF($D215=951, $C215, "")</f>
        <v>2347</v>
      </c>
    </row>
    <row r="216" spans="2:15" x14ac:dyDescent="0.25">
      <c r="B216" s="11" t="s">
        <v>368</v>
      </c>
      <c r="C216" s="5"/>
      <c r="D216" s="16">
        <v>951</v>
      </c>
      <c r="E216" s="9"/>
      <c r="G216" s="8"/>
      <c r="I216" s="8" t="str">
        <f t="shared" si="47"/>
        <v/>
      </c>
      <c r="J216" s="8" t="str">
        <f t="shared" si="52"/>
        <v/>
      </c>
      <c r="K216" s="8" t="str">
        <f t="shared" si="53"/>
        <v/>
      </c>
      <c r="L216" s="8" t="str">
        <f xml:space="preserve">   IF($D216=426, $C216, "")</f>
        <v/>
      </c>
      <c r="M216" s="8" t="str">
        <f xml:space="preserve">   IF($D216=428, $C216, "")</f>
        <v/>
      </c>
      <c r="N216" s="8" t="str">
        <f xml:space="preserve">   IF($D216=949, $C216, "")</f>
        <v/>
      </c>
      <c r="O216" s="8">
        <f xml:space="preserve">   IF($D216=951, $C216, "")</f>
        <v>0</v>
      </c>
    </row>
    <row r="217" spans="2:15" x14ac:dyDescent="0.25">
      <c r="B217" s="11" t="s">
        <v>95</v>
      </c>
      <c r="C217" s="5"/>
      <c r="D217" s="17">
        <v>420</v>
      </c>
      <c r="E217" s="9"/>
      <c r="G217" s="8"/>
      <c r="I217" s="8">
        <f t="shared" si="47"/>
        <v>0</v>
      </c>
      <c r="J217" s="8"/>
      <c r="K217" s="8"/>
      <c r="L217" s="8"/>
      <c r="M217" s="8"/>
      <c r="N217" s="8"/>
      <c r="O217" s="8"/>
    </row>
    <row r="218" spans="2:15" x14ac:dyDescent="0.25">
      <c r="B218" s="11" t="s">
        <v>493</v>
      </c>
      <c r="C218" s="5">
        <v>2851</v>
      </c>
      <c r="D218" s="16"/>
      <c r="E218" s="9"/>
      <c r="G218" s="8"/>
      <c r="I218" s="8" t="str">
        <f t="shared" si="47"/>
        <v/>
      </c>
      <c r="J218" s="8" t="str">
        <f xml:space="preserve">   IF($D218=422, $C218, "")</f>
        <v/>
      </c>
      <c r="K218" s="8" t="str">
        <f xml:space="preserve">   IF($D218=424, $C218, "")</f>
        <v/>
      </c>
      <c r="L218" s="8" t="str">
        <f xml:space="preserve">   IF($D218=426, $C218, "")</f>
        <v/>
      </c>
      <c r="M218" s="8" t="str">
        <f xml:space="preserve">   IF($D218=428, $C218, "")</f>
        <v/>
      </c>
      <c r="N218" s="8" t="str">
        <f xml:space="preserve">   IF($D218=949, $C218, "")</f>
        <v/>
      </c>
      <c r="O218" s="8" t="str">
        <f xml:space="preserve">   IF($D218=951, $C218, "")</f>
        <v/>
      </c>
    </row>
    <row r="219" spans="2:15" x14ac:dyDescent="0.25">
      <c r="B219" s="11" t="s">
        <v>494</v>
      </c>
      <c r="C219" s="5">
        <v>4537</v>
      </c>
      <c r="D219" s="16"/>
      <c r="E219" s="9"/>
      <c r="G219" s="8"/>
      <c r="I219" s="8" t="str">
        <f t="shared" si="47"/>
        <v/>
      </c>
      <c r="J219" s="8" t="str">
        <f xml:space="preserve">   IF($D219=422, $C219, "")</f>
        <v/>
      </c>
      <c r="K219" s="8" t="str">
        <f xml:space="preserve">   IF($D219=424, $C219, "")</f>
        <v/>
      </c>
      <c r="L219" s="8" t="str">
        <f xml:space="preserve">   IF($D219=426, $C219, "")</f>
        <v/>
      </c>
      <c r="M219" s="8" t="str">
        <f xml:space="preserve">   IF($D219=428, $C219, "")</f>
        <v/>
      </c>
      <c r="N219" s="8" t="str">
        <f xml:space="preserve">   IF($D219=949, $C219, "")</f>
        <v/>
      </c>
      <c r="O219" s="8" t="str">
        <f xml:space="preserve">   IF($D219=951, $C219, "")</f>
        <v/>
      </c>
    </row>
    <row r="220" spans="2:15" x14ac:dyDescent="0.25">
      <c r="B220" s="11" t="s">
        <v>96</v>
      </c>
      <c r="C220" s="5">
        <v>2766</v>
      </c>
      <c r="D220" s="17">
        <v>420</v>
      </c>
      <c r="E220" s="9"/>
      <c r="G220" s="8"/>
      <c r="I220" s="8">
        <f t="shared" si="47"/>
        <v>2766</v>
      </c>
      <c r="J220" s="8"/>
      <c r="K220" s="8"/>
      <c r="L220" s="8"/>
      <c r="M220" s="8"/>
      <c r="N220" s="8"/>
      <c r="O220" s="8"/>
    </row>
    <row r="221" spans="2:15" x14ac:dyDescent="0.25">
      <c r="B221" s="11" t="s">
        <v>495</v>
      </c>
      <c r="C221" s="5">
        <v>244</v>
      </c>
      <c r="D221" s="16"/>
      <c r="E221" s="9"/>
      <c r="G221" s="8"/>
      <c r="I221" s="8" t="str">
        <f t="shared" si="47"/>
        <v/>
      </c>
      <c r="J221" s="8" t="str">
        <f t="shared" ref="J221:J226" si="54" xml:space="preserve">   IF($D221=422, $C221, "")</f>
        <v/>
      </c>
      <c r="K221" s="8" t="str">
        <f t="shared" ref="K221:K226" si="55" xml:space="preserve">   IF($D221=424, $C221, "")</f>
        <v/>
      </c>
      <c r="L221" s="8" t="str">
        <f t="shared" ref="L221:L226" si="56" xml:space="preserve">   IF($D221=426, $C221, "")</f>
        <v/>
      </c>
      <c r="M221" s="8" t="str">
        <f t="shared" ref="M221:M226" si="57" xml:space="preserve">   IF($D221=428, $C221, "")</f>
        <v/>
      </c>
      <c r="N221" s="8" t="str">
        <f xml:space="preserve">   IF($D221=949, $C221, "")</f>
        <v/>
      </c>
      <c r="O221" s="8" t="str">
        <f xml:space="preserve">   IF($D221=951, $C221, "")</f>
        <v/>
      </c>
    </row>
    <row r="222" spans="2:15" x14ac:dyDescent="0.25">
      <c r="B222" s="11" t="s">
        <v>496</v>
      </c>
      <c r="C222" s="5">
        <v>179</v>
      </c>
      <c r="D222" s="16"/>
      <c r="E222" s="9"/>
      <c r="G222" s="8"/>
      <c r="I222" s="8" t="str">
        <f t="shared" si="47"/>
        <v/>
      </c>
      <c r="J222" s="8" t="str">
        <f t="shared" si="54"/>
        <v/>
      </c>
      <c r="K222" s="8" t="str">
        <f t="shared" si="55"/>
        <v/>
      </c>
      <c r="L222" s="8" t="str">
        <f t="shared" si="56"/>
        <v/>
      </c>
      <c r="M222" s="8" t="str">
        <f t="shared" si="57"/>
        <v/>
      </c>
      <c r="N222" s="8" t="str">
        <f xml:space="preserve">   IF($D222=949, $C222, "")</f>
        <v/>
      </c>
      <c r="O222" s="8" t="str">
        <f xml:space="preserve">   IF($D222=951, $C222, "")</f>
        <v/>
      </c>
    </row>
    <row r="223" spans="2:15" x14ac:dyDescent="0.25">
      <c r="B223" s="11" t="s">
        <v>278</v>
      </c>
      <c r="C223" s="5">
        <v>1181</v>
      </c>
      <c r="D223" s="16">
        <v>428</v>
      </c>
      <c r="E223" s="9"/>
      <c r="G223" s="8"/>
      <c r="I223" s="8" t="str">
        <f t="shared" si="47"/>
        <v/>
      </c>
      <c r="J223" s="8" t="str">
        <f t="shared" si="54"/>
        <v/>
      </c>
      <c r="K223" s="8" t="str">
        <f t="shared" si="55"/>
        <v/>
      </c>
      <c r="L223" s="8" t="str">
        <f t="shared" si="56"/>
        <v/>
      </c>
      <c r="M223" s="8">
        <f t="shared" si="57"/>
        <v>1181</v>
      </c>
      <c r="N223" s="8"/>
      <c r="O223" s="8"/>
    </row>
    <row r="224" spans="2:15" x14ac:dyDescent="0.25">
      <c r="B224" s="11" t="s">
        <v>497</v>
      </c>
      <c r="C224" s="5">
        <v>1983</v>
      </c>
      <c r="D224" s="16"/>
      <c r="E224" s="9"/>
      <c r="G224" s="8"/>
      <c r="I224" s="8" t="str">
        <f t="shared" si="47"/>
        <v/>
      </c>
      <c r="J224" s="8" t="str">
        <f t="shared" si="54"/>
        <v/>
      </c>
      <c r="K224" s="8" t="str">
        <f t="shared" si="55"/>
        <v/>
      </c>
      <c r="L224" s="8" t="str">
        <f t="shared" si="56"/>
        <v/>
      </c>
      <c r="M224" s="8" t="str">
        <f t="shared" si="57"/>
        <v/>
      </c>
      <c r="N224" s="8" t="str">
        <f xml:space="preserve">   IF($D224=949, $C224, "")</f>
        <v/>
      </c>
      <c r="O224" s="8" t="str">
        <f xml:space="preserve">   IF($D224=951, $C224, "")</f>
        <v/>
      </c>
    </row>
    <row r="225" spans="2:15" x14ac:dyDescent="0.25">
      <c r="B225" s="11" t="s">
        <v>279</v>
      </c>
      <c r="C225" s="5">
        <v>2604</v>
      </c>
      <c r="D225" s="17">
        <v>428</v>
      </c>
      <c r="E225" s="9"/>
      <c r="G225" s="8"/>
      <c r="I225" s="8" t="str">
        <f t="shared" si="47"/>
        <v/>
      </c>
      <c r="J225" s="8" t="str">
        <f t="shared" si="54"/>
        <v/>
      </c>
      <c r="K225" s="8" t="str">
        <f t="shared" si="55"/>
        <v/>
      </c>
      <c r="L225" s="8" t="str">
        <f t="shared" si="56"/>
        <v/>
      </c>
      <c r="M225" s="8">
        <f t="shared" si="57"/>
        <v>2604</v>
      </c>
      <c r="N225" s="8"/>
      <c r="O225" s="8"/>
    </row>
    <row r="226" spans="2:15" x14ac:dyDescent="0.25">
      <c r="B226" s="11" t="s">
        <v>498</v>
      </c>
      <c r="C226" s="5">
        <v>2051</v>
      </c>
      <c r="D226" s="16"/>
      <c r="E226" s="9"/>
      <c r="G226" s="8"/>
      <c r="I226" s="8" t="str">
        <f t="shared" si="47"/>
        <v/>
      </c>
      <c r="J226" s="8" t="str">
        <f t="shared" si="54"/>
        <v/>
      </c>
      <c r="K226" s="8" t="str">
        <f t="shared" si="55"/>
        <v/>
      </c>
      <c r="L226" s="8" t="str">
        <f t="shared" si="56"/>
        <v/>
      </c>
      <c r="M226" s="8" t="str">
        <f t="shared" si="57"/>
        <v/>
      </c>
      <c r="N226" s="8" t="str">
        <f xml:space="preserve">   IF($D226=949, $C226, "")</f>
        <v/>
      </c>
      <c r="O226" s="8" t="str">
        <f xml:space="preserve">   IF($D226=951, $C226, "")</f>
        <v/>
      </c>
    </row>
    <row r="227" spans="2:15" x14ac:dyDescent="0.25">
      <c r="B227" s="11" t="s">
        <v>97</v>
      </c>
      <c r="C227" s="5">
        <v>2495</v>
      </c>
      <c r="D227" s="17">
        <v>420</v>
      </c>
      <c r="E227" s="9"/>
      <c r="G227" s="8"/>
      <c r="I227" s="8">
        <f t="shared" si="47"/>
        <v>2495</v>
      </c>
      <c r="J227" s="8"/>
      <c r="K227" s="8"/>
      <c r="L227" s="8"/>
      <c r="M227" s="8"/>
      <c r="N227" s="8"/>
      <c r="O227" s="8"/>
    </row>
    <row r="228" spans="2:15" x14ac:dyDescent="0.25">
      <c r="B228" s="11" t="s">
        <v>787</v>
      </c>
      <c r="C228" s="5">
        <v>744</v>
      </c>
      <c r="D228" s="16">
        <v>949</v>
      </c>
      <c r="E228" s="9"/>
      <c r="G228" s="8"/>
      <c r="I228" s="8" t="str">
        <f t="shared" si="47"/>
        <v/>
      </c>
      <c r="J228" s="8" t="str">
        <f t="shared" ref="J228:J237" si="58" xml:space="preserve">   IF($D228=422, $C228, "")</f>
        <v/>
      </c>
      <c r="K228" s="8" t="str">
        <f t="shared" ref="K228:K237" si="59" xml:space="preserve">   IF($D228=424, $C228, "")</f>
        <v/>
      </c>
      <c r="L228" s="8" t="str">
        <f xml:space="preserve">   IF($D228=426, $C228, "")</f>
        <v/>
      </c>
      <c r="M228" s="8" t="str">
        <f xml:space="preserve">   IF($D228=428, $C228, "")</f>
        <v/>
      </c>
      <c r="N228" s="8">
        <f xml:space="preserve">   IF($D228=949, $C228, "")</f>
        <v>744</v>
      </c>
      <c r="O228" s="8"/>
    </row>
    <row r="229" spans="2:15" x14ac:dyDescent="0.25">
      <c r="B229" s="11" t="s">
        <v>499</v>
      </c>
      <c r="C229" s="5">
        <v>112</v>
      </c>
      <c r="D229" s="16"/>
      <c r="E229" s="9"/>
      <c r="G229" s="8"/>
      <c r="I229" s="8" t="str">
        <f t="shared" si="47"/>
        <v/>
      </c>
      <c r="J229" s="8" t="str">
        <f t="shared" si="58"/>
        <v/>
      </c>
      <c r="K229" s="8" t="str">
        <f t="shared" si="59"/>
        <v/>
      </c>
      <c r="L229" s="8" t="str">
        <f xml:space="preserve">   IF($D229=426, $C229, "")</f>
        <v/>
      </c>
      <c r="M229" s="8" t="str">
        <f xml:space="preserve">   IF($D229=428, $C229, "")</f>
        <v/>
      </c>
      <c r="N229" s="8" t="str">
        <f xml:space="preserve">   IF($D229=949, $C229, "")</f>
        <v/>
      </c>
      <c r="O229" s="8" t="str">
        <f xml:space="preserve">   IF($D229=951, $C229, "")</f>
        <v/>
      </c>
    </row>
    <row r="230" spans="2:15" x14ac:dyDescent="0.25">
      <c r="B230" s="11" t="s">
        <v>500</v>
      </c>
      <c r="C230" s="5">
        <v>603</v>
      </c>
      <c r="D230" s="16"/>
      <c r="E230" s="9"/>
      <c r="G230" s="8"/>
      <c r="I230" s="8" t="str">
        <f t="shared" si="47"/>
        <v/>
      </c>
      <c r="J230" s="8" t="str">
        <f t="shared" si="58"/>
        <v/>
      </c>
      <c r="K230" s="8" t="str">
        <f t="shared" si="59"/>
        <v/>
      </c>
      <c r="L230" s="8" t="str">
        <f xml:space="preserve">   IF($D230=426, $C230, "")</f>
        <v/>
      </c>
      <c r="M230" s="8" t="str">
        <f xml:space="preserve">   IF($D230=428, $C230, "")</f>
        <v/>
      </c>
      <c r="N230" s="8" t="str">
        <f xml:space="preserve">   IF($D230=949, $C230, "")</f>
        <v/>
      </c>
      <c r="O230" s="8" t="str">
        <f xml:space="preserve">   IF($D230=951, $C230, "")</f>
        <v/>
      </c>
    </row>
    <row r="231" spans="2:15" x14ac:dyDescent="0.25">
      <c r="B231" s="11" t="s">
        <v>205</v>
      </c>
      <c r="C231" s="5"/>
      <c r="D231" s="16">
        <v>424</v>
      </c>
      <c r="E231" s="9"/>
      <c r="G231" s="8"/>
      <c r="I231" s="8" t="str">
        <f t="shared" si="47"/>
        <v/>
      </c>
      <c r="J231" s="8" t="str">
        <f t="shared" si="58"/>
        <v/>
      </c>
      <c r="K231" s="8">
        <f t="shared" si="59"/>
        <v>0</v>
      </c>
      <c r="L231" s="8"/>
      <c r="M231" s="8"/>
      <c r="N231" s="8"/>
      <c r="O231" s="8"/>
    </row>
    <row r="232" spans="2:15" x14ac:dyDescent="0.25">
      <c r="B232" s="11" t="s">
        <v>369</v>
      </c>
      <c r="C232" s="5">
        <v>4302</v>
      </c>
      <c r="D232" s="17">
        <v>951</v>
      </c>
      <c r="E232" s="9"/>
      <c r="G232" s="8"/>
      <c r="I232" s="8" t="str">
        <f t="shared" si="47"/>
        <v/>
      </c>
      <c r="J232" s="8" t="str">
        <f t="shared" si="58"/>
        <v/>
      </c>
      <c r="K232" s="8" t="str">
        <f t="shared" si="59"/>
        <v/>
      </c>
      <c r="L232" s="8" t="str">
        <f t="shared" ref="L232:L237" si="60" xml:space="preserve">   IF($D232=426, $C232, "")</f>
        <v/>
      </c>
      <c r="M232" s="8" t="str">
        <f t="shared" ref="M232:M237" si="61" xml:space="preserve">   IF($D232=428, $C232, "")</f>
        <v/>
      </c>
      <c r="N232" s="8" t="str">
        <f t="shared" ref="N232:N237" si="62" xml:space="preserve">   IF($D232=949, $C232, "")</f>
        <v/>
      </c>
      <c r="O232" s="8">
        <f t="shared" ref="O232:O237" si="63" xml:space="preserve">   IF($D232=951, $C232, "")</f>
        <v>4302</v>
      </c>
    </row>
    <row r="233" spans="2:15" x14ac:dyDescent="0.25">
      <c r="B233" s="12" t="s">
        <v>9</v>
      </c>
      <c r="C233" s="5">
        <v>121015</v>
      </c>
      <c r="D233" s="14">
        <v>949</v>
      </c>
      <c r="F233" s="8">
        <f>$C233</f>
        <v>121015</v>
      </c>
      <c r="I233" s="8" t="str">
        <f t="shared" si="47"/>
        <v/>
      </c>
      <c r="J233" s="8" t="str">
        <f t="shared" si="58"/>
        <v/>
      </c>
      <c r="K233" s="8" t="str">
        <f t="shared" si="59"/>
        <v/>
      </c>
      <c r="L233" s="8" t="str">
        <f t="shared" si="60"/>
        <v/>
      </c>
      <c r="M233" s="8" t="str">
        <f t="shared" si="61"/>
        <v/>
      </c>
      <c r="N233" s="8">
        <f t="shared" si="62"/>
        <v>121015</v>
      </c>
      <c r="O233" s="8" t="str">
        <f t="shared" si="63"/>
        <v/>
      </c>
    </row>
    <row r="234" spans="2:15" x14ac:dyDescent="0.25">
      <c r="B234" s="11" t="s">
        <v>501</v>
      </c>
      <c r="C234" s="5">
        <v>903</v>
      </c>
      <c r="D234" s="16"/>
      <c r="E234" s="9"/>
      <c r="G234" s="8"/>
      <c r="I234" s="8" t="str">
        <f t="shared" si="47"/>
        <v/>
      </c>
      <c r="J234" s="8" t="str">
        <f t="shared" si="58"/>
        <v/>
      </c>
      <c r="K234" s="8" t="str">
        <f t="shared" si="59"/>
        <v/>
      </c>
      <c r="L234" s="8" t="str">
        <f t="shared" si="60"/>
        <v/>
      </c>
      <c r="M234" s="8" t="str">
        <f t="shared" si="61"/>
        <v/>
      </c>
      <c r="N234" s="8" t="str">
        <f t="shared" si="62"/>
        <v/>
      </c>
      <c r="O234" s="8" t="str">
        <f t="shared" si="63"/>
        <v/>
      </c>
    </row>
    <row r="235" spans="2:15" x14ac:dyDescent="0.25">
      <c r="B235" s="11" t="s">
        <v>502</v>
      </c>
      <c r="C235" s="5">
        <v>306</v>
      </c>
      <c r="D235" s="16"/>
      <c r="E235" s="9"/>
      <c r="G235" s="8"/>
      <c r="I235" s="8" t="str">
        <f t="shared" si="47"/>
        <v/>
      </c>
      <c r="J235" s="8" t="str">
        <f t="shared" si="58"/>
        <v/>
      </c>
      <c r="K235" s="8" t="str">
        <f t="shared" si="59"/>
        <v/>
      </c>
      <c r="L235" s="8" t="str">
        <f t="shared" si="60"/>
        <v/>
      </c>
      <c r="M235" s="8" t="str">
        <f t="shared" si="61"/>
        <v/>
      </c>
      <c r="N235" s="8" t="str">
        <f t="shared" si="62"/>
        <v/>
      </c>
      <c r="O235" s="8" t="str">
        <f t="shared" si="63"/>
        <v/>
      </c>
    </row>
    <row r="236" spans="2:15" x14ac:dyDescent="0.25">
      <c r="B236" s="11" t="s">
        <v>504</v>
      </c>
      <c r="C236" s="5">
        <v>1690</v>
      </c>
      <c r="D236" s="16"/>
      <c r="E236" s="9"/>
      <c r="G236" s="8"/>
      <c r="I236" s="8" t="str">
        <f t="shared" si="47"/>
        <v/>
      </c>
      <c r="J236" s="8" t="str">
        <f t="shared" si="58"/>
        <v/>
      </c>
      <c r="K236" s="8" t="str">
        <f t="shared" si="59"/>
        <v/>
      </c>
      <c r="L236" s="8" t="str">
        <f t="shared" si="60"/>
        <v/>
      </c>
      <c r="M236" s="8" t="str">
        <f t="shared" si="61"/>
        <v/>
      </c>
      <c r="N236" s="8" t="str">
        <f t="shared" si="62"/>
        <v/>
      </c>
      <c r="O236" s="8" t="str">
        <f t="shared" si="63"/>
        <v/>
      </c>
    </row>
    <row r="237" spans="2:15" x14ac:dyDescent="0.25">
      <c r="B237" s="11" t="s">
        <v>503</v>
      </c>
      <c r="C237" s="5">
        <v>2565</v>
      </c>
      <c r="D237" s="16"/>
      <c r="E237" s="9"/>
      <c r="G237" s="8"/>
      <c r="I237" s="8" t="str">
        <f t="shared" si="47"/>
        <v/>
      </c>
      <c r="J237" s="8" t="str">
        <f t="shared" si="58"/>
        <v/>
      </c>
      <c r="K237" s="8" t="str">
        <f t="shared" si="59"/>
        <v/>
      </c>
      <c r="L237" s="8" t="str">
        <f t="shared" si="60"/>
        <v/>
      </c>
      <c r="M237" s="8" t="str">
        <f t="shared" si="61"/>
        <v/>
      </c>
      <c r="N237" s="8" t="str">
        <f t="shared" si="62"/>
        <v/>
      </c>
      <c r="O237" s="8" t="str">
        <f t="shared" si="63"/>
        <v/>
      </c>
    </row>
    <row r="238" spans="2:15" x14ac:dyDescent="0.25">
      <c r="B238" s="11" t="s">
        <v>98</v>
      </c>
      <c r="C238" s="5">
        <v>4185</v>
      </c>
      <c r="D238" s="17">
        <v>420</v>
      </c>
      <c r="E238" s="9"/>
      <c r="G238" s="8"/>
      <c r="I238" s="8">
        <f t="shared" si="47"/>
        <v>4185</v>
      </c>
      <c r="J238" s="8"/>
      <c r="K238" s="8"/>
      <c r="L238" s="8"/>
      <c r="M238" s="8"/>
      <c r="N238" s="8"/>
      <c r="O238" s="8"/>
    </row>
    <row r="239" spans="2:15" x14ac:dyDescent="0.25">
      <c r="B239" s="11" t="s">
        <v>788</v>
      </c>
      <c r="C239" s="5"/>
      <c r="D239" s="16">
        <v>420</v>
      </c>
      <c r="E239" s="9"/>
      <c r="G239" s="8"/>
      <c r="I239" s="8">
        <f t="shared" si="47"/>
        <v>0</v>
      </c>
      <c r="J239" s="8"/>
      <c r="K239" s="8"/>
      <c r="L239" s="8"/>
      <c r="M239" s="8"/>
      <c r="N239" s="8"/>
      <c r="O239" s="8"/>
    </row>
    <row r="240" spans="2:15" x14ac:dyDescent="0.25">
      <c r="B240" s="11" t="s">
        <v>206</v>
      </c>
      <c r="C240" s="5"/>
      <c r="D240" s="16">
        <v>424</v>
      </c>
      <c r="E240" s="9"/>
      <c r="G240" s="8"/>
      <c r="I240" s="8" t="str">
        <f t="shared" si="47"/>
        <v/>
      </c>
      <c r="J240" s="8" t="str">
        <f t="shared" ref="J240:J247" si="64" xml:space="preserve">   IF($D240=422, $C240, "")</f>
        <v/>
      </c>
      <c r="K240" s="8">
        <f xml:space="preserve">   IF($D240=424, $C240, "")</f>
        <v>0</v>
      </c>
      <c r="L240" s="8"/>
      <c r="M240" s="8"/>
      <c r="N240" s="8"/>
      <c r="O240" s="8"/>
    </row>
    <row r="241" spans="2:15" x14ac:dyDescent="0.25">
      <c r="B241" s="11" t="s">
        <v>140</v>
      </c>
      <c r="C241" s="5">
        <v>7549</v>
      </c>
      <c r="D241" s="17">
        <v>422</v>
      </c>
      <c r="E241" s="9"/>
      <c r="G241" s="8"/>
      <c r="I241" s="8" t="str">
        <f t="shared" si="47"/>
        <v/>
      </c>
      <c r="J241" s="8">
        <f t="shared" si="64"/>
        <v>7549</v>
      </c>
      <c r="K241" s="8"/>
      <c r="L241" s="8"/>
      <c r="M241" s="8"/>
      <c r="N241" s="8"/>
      <c r="O241" s="8"/>
    </row>
    <row r="242" spans="2:15" x14ac:dyDescent="0.25">
      <c r="B242" s="11" t="s">
        <v>505</v>
      </c>
      <c r="C242" s="5">
        <v>330</v>
      </c>
      <c r="D242" s="16"/>
      <c r="E242" s="9"/>
      <c r="G242" s="8"/>
      <c r="I242" s="8" t="str">
        <f t="shared" si="47"/>
        <v/>
      </c>
      <c r="J242" s="8" t="str">
        <f t="shared" si="64"/>
        <v/>
      </c>
      <c r="K242" s="8" t="str">
        <f t="shared" ref="K242:K247" si="65" xml:space="preserve">   IF($D242=424, $C242, "")</f>
        <v/>
      </c>
      <c r="L242" s="8" t="str">
        <f t="shared" ref="L242:L247" si="66" xml:space="preserve">   IF($D242=426, $C242, "")</f>
        <v/>
      </c>
      <c r="M242" s="8" t="str">
        <f t="shared" ref="M242:M247" si="67" xml:space="preserve">   IF($D242=428, $C242, "")</f>
        <v/>
      </c>
      <c r="N242" s="8" t="str">
        <f t="shared" ref="N242:N247" si="68" xml:space="preserve">   IF($D242=949, $C242, "")</f>
        <v/>
      </c>
      <c r="O242" s="8" t="str">
        <f xml:space="preserve">   IF($D242=951, $C242, "")</f>
        <v/>
      </c>
    </row>
    <row r="243" spans="2:15" x14ac:dyDescent="0.25">
      <c r="B243" s="11" t="s">
        <v>506</v>
      </c>
      <c r="C243" s="5">
        <v>3241</v>
      </c>
      <c r="D243" s="16"/>
      <c r="E243" s="9"/>
      <c r="G243" s="8"/>
      <c r="I243" s="8" t="str">
        <f t="shared" si="47"/>
        <v/>
      </c>
      <c r="J243" s="8" t="str">
        <f t="shared" si="64"/>
        <v/>
      </c>
      <c r="K243" s="8" t="str">
        <f t="shared" si="65"/>
        <v/>
      </c>
      <c r="L243" s="8" t="str">
        <f t="shared" si="66"/>
        <v/>
      </c>
      <c r="M243" s="8" t="str">
        <f t="shared" si="67"/>
        <v/>
      </c>
      <c r="N243" s="8" t="str">
        <f t="shared" si="68"/>
        <v/>
      </c>
      <c r="O243" s="8" t="str">
        <f xml:space="preserve">   IF($D243=951, $C243, "")</f>
        <v/>
      </c>
    </row>
    <row r="244" spans="2:15" x14ac:dyDescent="0.25">
      <c r="B244" s="11" t="s">
        <v>507</v>
      </c>
      <c r="C244" s="5">
        <v>29183</v>
      </c>
      <c r="D244" s="16"/>
      <c r="E244" s="9"/>
      <c r="G244" s="8"/>
      <c r="I244" s="8" t="str">
        <f t="shared" si="47"/>
        <v/>
      </c>
      <c r="J244" s="8" t="str">
        <f t="shared" si="64"/>
        <v/>
      </c>
      <c r="K244" s="8" t="str">
        <f t="shared" si="65"/>
        <v/>
      </c>
      <c r="L244" s="8" t="str">
        <f t="shared" si="66"/>
        <v/>
      </c>
      <c r="M244" s="8" t="str">
        <f t="shared" si="67"/>
        <v/>
      </c>
      <c r="N244" s="8" t="str">
        <f t="shared" si="68"/>
        <v/>
      </c>
      <c r="O244" s="8" t="str">
        <f xml:space="preserve">   IF($D244=951, $C244, "")</f>
        <v/>
      </c>
    </row>
    <row r="245" spans="2:15" x14ac:dyDescent="0.25">
      <c r="B245" s="11" t="s">
        <v>370</v>
      </c>
      <c r="C245" s="5">
        <v>533</v>
      </c>
      <c r="D245" s="16">
        <v>951</v>
      </c>
      <c r="E245" s="9"/>
      <c r="G245" s="8"/>
      <c r="I245" s="8" t="str">
        <f t="shared" si="47"/>
        <v/>
      </c>
      <c r="J245" s="8" t="str">
        <f t="shared" si="64"/>
        <v/>
      </c>
      <c r="K245" s="8" t="str">
        <f t="shared" si="65"/>
        <v/>
      </c>
      <c r="L245" s="8" t="str">
        <f t="shared" si="66"/>
        <v/>
      </c>
      <c r="M245" s="8" t="str">
        <f t="shared" si="67"/>
        <v/>
      </c>
      <c r="N245" s="8" t="str">
        <f t="shared" si="68"/>
        <v/>
      </c>
      <c r="O245" s="8">
        <f xml:space="preserve">   IF($D245=951, $C245, "")</f>
        <v>533</v>
      </c>
    </row>
    <row r="246" spans="2:15" x14ac:dyDescent="0.25">
      <c r="B246" s="11" t="s">
        <v>313</v>
      </c>
      <c r="C246" s="5">
        <v>1424</v>
      </c>
      <c r="D246" s="17">
        <v>949</v>
      </c>
      <c r="E246" s="9"/>
      <c r="F246" s="8">
        <f>$C246</f>
        <v>1424</v>
      </c>
      <c r="G246" s="8"/>
      <c r="I246" s="8" t="str">
        <f t="shared" si="47"/>
        <v/>
      </c>
      <c r="J246" s="8" t="str">
        <f t="shared" si="64"/>
        <v/>
      </c>
      <c r="K246" s="8" t="str">
        <f t="shared" si="65"/>
        <v/>
      </c>
      <c r="L246" s="8" t="str">
        <f t="shared" si="66"/>
        <v/>
      </c>
      <c r="M246" s="8" t="str">
        <f t="shared" si="67"/>
        <v/>
      </c>
      <c r="N246" s="8">
        <f t="shared" si="68"/>
        <v>1424</v>
      </c>
      <c r="O246" s="8"/>
    </row>
    <row r="247" spans="2:15" x14ac:dyDescent="0.25">
      <c r="B247" s="11" t="s">
        <v>508</v>
      </c>
      <c r="C247" s="5">
        <v>474</v>
      </c>
      <c r="D247" s="16"/>
      <c r="E247" s="9"/>
      <c r="G247" s="8"/>
      <c r="I247" s="8" t="str">
        <f t="shared" si="47"/>
        <v/>
      </c>
      <c r="J247" s="8" t="str">
        <f t="shared" si="64"/>
        <v/>
      </c>
      <c r="K247" s="8" t="str">
        <f t="shared" si="65"/>
        <v/>
      </c>
      <c r="L247" s="8" t="str">
        <f t="shared" si="66"/>
        <v/>
      </c>
      <c r="M247" s="8" t="str">
        <f t="shared" si="67"/>
        <v/>
      </c>
      <c r="N247" s="8" t="str">
        <f t="shared" si="68"/>
        <v/>
      </c>
      <c r="O247" s="8" t="str">
        <f xml:space="preserve">   IF($D247=951, $C247, "")</f>
        <v/>
      </c>
    </row>
    <row r="248" spans="2:15" x14ac:dyDescent="0.25">
      <c r="B248" s="11" t="s">
        <v>99</v>
      </c>
      <c r="C248" s="5">
        <v>3490</v>
      </c>
      <c r="D248" s="16">
        <v>420</v>
      </c>
      <c r="E248" s="9"/>
      <c r="G248" s="8"/>
      <c r="I248" s="8">
        <f t="shared" si="47"/>
        <v>3490</v>
      </c>
      <c r="J248" s="8"/>
      <c r="K248" s="8"/>
      <c r="L248" s="8"/>
      <c r="M248" s="8"/>
      <c r="N248" s="8"/>
      <c r="O248" s="8"/>
    </row>
    <row r="249" spans="2:15" x14ac:dyDescent="0.25">
      <c r="B249" s="11" t="s">
        <v>708</v>
      </c>
      <c r="C249" s="5">
        <v>1745</v>
      </c>
      <c r="D249" s="16">
        <v>951</v>
      </c>
      <c r="E249" s="9"/>
      <c r="G249" s="8"/>
      <c r="I249" s="8" t="str">
        <f t="shared" si="47"/>
        <v/>
      </c>
      <c r="J249" s="8" t="str">
        <f xml:space="preserve">   IF($D249=422, $C249, "")</f>
        <v/>
      </c>
      <c r="K249" s="8" t="str">
        <f xml:space="preserve">   IF($D249=424, $C249, "")</f>
        <v/>
      </c>
      <c r="L249" s="8" t="str">
        <f xml:space="preserve">   IF($D249=426, $C249, "")</f>
        <v/>
      </c>
      <c r="M249" s="8" t="str">
        <f xml:space="preserve">   IF($D249=428, $C249, "")</f>
        <v/>
      </c>
      <c r="N249" s="8" t="str">
        <f xml:space="preserve">   IF($D249=949, $C249, "")</f>
        <v/>
      </c>
      <c r="O249" s="8">
        <f xml:space="preserve">   IF($D249=951, $C249, "")</f>
        <v>1745</v>
      </c>
    </row>
    <row r="250" spans="2:15" x14ac:dyDescent="0.25">
      <c r="B250" s="11" t="s">
        <v>509</v>
      </c>
      <c r="C250" s="5">
        <v>1258</v>
      </c>
      <c r="D250" s="16"/>
      <c r="E250" s="9"/>
      <c r="G250" s="8"/>
      <c r="I250" s="8" t="str">
        <f t="shared" si="47"/>
        <v/>
      </c>
      <c r="J250" s="8" t="str">
        <f xml:space="preserve">   IF($D250=422, $C250, "")</f>
        <v/>
      </c>
      <c r="K250" s="8" t="str">
        <f xml:space="preserve">   IF($D250=424, $C250, "")</f>
        <v/>
      </c>
      <c r="L250" s="8" t="str">
        <f xml:space="preserve">   IF($D250=426, $C250, "")</f>
        <v/>
      </c>
      <c r="M250" s="8" t="str">
        <f xml:space="preserve">   IF($D250=428, $C250, "")</f>
        <v/>
      </c>
      <c r="N250" s="8" t="str">
        <f xml:space="preserve">   IF($D250=949, $C250, "")</f>
        <v/>
      </c>
      <c r="O250" s="8" t="str">
        <f xml:space="preserve">   IF($D250=951, $C250, "")</f>
        <v/>
      </c>
    </row>
    <row r="251" spans="2:15" x14ac:dyDescent="0.25">
      <c r="B251" s="11" t="s">
        <v>371</v>
      </c>
      <c r="C251" s="5">
        <v>1463</v>
      </c>
      <c r="D251" s="17">
        <v>951</v>
      </c>
      <c r="E251" s="9"/>
      <c r="G251" s="8"/>
      <c r="I251" s="8" t="str">
        <f t="shared" si="47"/>
        <v/>
      </c>
      <c r="J251" s="8" t="str">
        <f xml:space="preserve">   IF($D251=422, $C251, "")</f>
        <v/>
      </c>
      <c r="K251" s="8" t="str">
        <f xml:space="preserve">   IF($D251=424, $C251, "")</f>
        <v/>
      </c>
      <c r="L251" s="8" t="str">
        <f xml:space="preserve">   IF($D251=426, $C251, "")</f>
        <v/>
      </c>
      <c r="M251" s="8" t="str">
        <f xml:space="preserve">   IF($D251=428, $C251, "")</f>
        <v/>
      </c>
      <c r="N251" s="8" t="str">
        <f xml:space="preserve">   IF($D251=949, $C251, "")</f>
        <v/>
      </c>
      <c r="O251" s="8">
        <f xml:space="preserve">   IF($D251=951, $C251, "")</f>
        <v>1463</v>
      </c>
    </row>
    <row r="252" spans="2:15" x14ac:dyDescent="0.25">
      <c r="B252" s="12" t="s">
        <v>37</v>
      </c>
      <c r="C252" s="5">
        <v>7898</v>
      </c>
      <c r="D252" s="14">
        <v>426</v>
      </c>
      <c r="I252" s="8" t="str">
        <f t="shared" si="47"/>
        <v/>
      </c>
      <c r="J252" s="8" t="str">
        <f xml:space="preserve">   IF($D252=422, $C252, "")</f>
        <v/>
      </c>
      <c r="K252" s="8" t="str">
        <f xml:space="preserve">   IF($D252=424, $C252, "")</f>
        <v/>
      </c>
      <c r="L252" s="8">
        <f xml:space="preserve">   IF($D252=426, $C252, "")</f>
        <v>7898</v>
      </c>
      <c r="M252" s="8" t="str">
        <f xml:space="preserve">   IF($D252=428, $C252, "")</f>
        <v/>
      </c>
      <c r="N252" s="8" t="str">
        <f xml:space="preserve">   IF($D252=949, $C252, "")</f>
        <v/>
      </c>
      <c r="O252" s="8" t="str">
        <f xml:space="preserve">   IF($D252=951, $C252, "")</f>
        <v/>
      </c>
    </row>
    <row r="253" spans="2:15" x14ac:dyDescent="0.25">
      <c r="B253" s="11" t="s">
        <v>510</v>
      </c>
      <c r="C253" s="5">
        <v>3644</v>
      </c>
      <c r="D253" s="16"/>
      <c r="E253" s="9"/>
      <c r="G253" s="8"/>
      <c r="I253" s="8" t="str">
        <f t="shared" si="47"/>
        <v/>
      </c>
      <c r="J253" s="8" t="str">
        <f xml:space="preserve">   IF($D253=422, $C253, "")</f>
        <v/>
      </c>
      <c r="K253" s="8" t="str">
        <f xml:space="preserve">   IF($D253=424, $C253, "")</f>
        <v/>
      </c>
      <c r="L253" s="8" t="str">
        <f xml:space="preserve">   IF($D253=426, $C253, "")</f>
        <v/>
      </c>
      <c r="M253" s="8" t="str">
        <f xml:space="preserve">   IF($D253=428, $C253, "")</f>
        <v/>
      </c>
      <c r="N253" s="8" t="str">
        <f xml:space="preserve">   IF($D253=949, $C253, "")</f>
        <v/>
      </c>
      <c r="O253" s="8" t="str">
        <f xml:space="preserve">   IF($D253=951, $C253, "")</f>
        <v/>
      </c>
    </row>
    <row r="254" spans="2:15" x14ac:dyDescent="0.25">
      <c r="B254" s="11" t="s">
        <v>100</v>
      </c>
      <c r="C254" s="5"/>
      <c r="D254" s="16">
        <v>420</v>
      </c>
      <c r="E254" s="9"/>
      <c r="G254" s="8"/>
      <c r="I254" s="8">
        <f t="shared" si="47"/>
        <v>0</v>
      </c>
      <c r="J254" s="8"/>
      <c r="K254" s="8"/>
      <c r="L254" s="8"/>
      <c r="M254" s="8"/>
      <c r="N254" s="8"/>
      <c r="O254" s="8"/>
    </row>
    <row r="255" spans="2:15" x14ac:dyDescent="0.25">
      <c r="B255" s="11" t="s">
        <v>709</v>
      </c>
      <c r="C255" s="5">
        <v>808</v>
      </c>
      <c r="D255" s="16">
        <v>949</v>
      </c>
      <c r="E255" s="9"/>
      <c r="G255" s="8"/>
      <c r="I255" s="8" t="str">
        <f t="shared" si="47"/>
        <v/>
      </c>
      <c r="J255" s="8" t="str">
        <f t="shared" ref="J255:J265" si="69" xml:space="preserve">   IF($D255=422, $C255, "")</f>
        <v/>
      </c>
      <c r="K255" s="8" t="str">
        <f t="shared" ref="K255:K265" si="70" xml:space="preserve">   IF($D255=424, $C255, "")</f>
        <v/>
      </c>
      <c r="L255" s="8" t="str">
        <f t="shared" ref="L255:L261" si="71" xml:space="preserve">   IF($D255=426, $C255, "")</f>
        <v/>
      </c>
      <c r="M255" s="8" t="str">
        <f t="shared" ref="M255:M261" si="72" xml:space="preserve">   IF($D255=428, $C255, "")</f>
        <v/>
      </c>
      <c r="N255" s="8">
        <f t="shared" ref="N255:N260" si="73" xml:space="preserve">   IF($D255=949, $C255, "")</f>
        <v>808</v>
      </c>
      <c r="O255" s="8"/>
    </row>
    <row r="256" spans="2:15" x14ac:dyDescent="0.25">
      <c r="B256" s="12" t="s">
        <v>38</v>
      </c>
      <c r="C256" s="5">
        <v>17757</v>
      </c>
      <c r="D256" s="14">
        <v>426</v>
      </c>
      <c r="G256" s="8">
        <f>$C256</f>
        <v>17757</v>
      </c>
      <c r="I256" s="8" t="str">
        <f t="shared" si="47"/>
        <v/>
      </c>
      <c r="J256" s="8" t="str">
        <f t="shared" si="69"/>
        <v/>
      </c>
      <c r="K256" s="8" t="str">
        <f t="shared" si="70"/>
        <v/>
      </c>
      <c r="L256" s="8">
        <f t="shared" si="71"/>
        <v>17757</v>
      </c>
      <c r="M256" s="8" t="str">
        <f t="shared" si="72"/>
        <v/>
      </c>
      <c r="N256" s="8" t="str">
        <f t="shared" si="73"/>
        <v/>
      </c>
      <c r="O256" s="8" t="str">
        <f xml:space="preserve">   IF($D256=951, $C256, "")</f>
        <v/>
      </c>
    </row>
    <row r="257" spans="2:15" x14ac:dyDescent="0.25">
      <c r="B257" s="11" t="s">
        <v>511</v>
      </c>
      <c r="C257" s="5">
        <v>1254</v>
      </c>
      <c r="D257" s="16"/>
      <c r="E257" s="9"/>
      <c r="G257" s="8"/>
      <c r="I257" s="8" t="str">
        <f t="shared" si="47"/>
        <v/>
      </c>
      <c r="J257" s="8" t="str">
        <f t="shared" si="69"/>
        <v/>
      </c>
      <c r="K257" s="8" t="str">
        <f t="shared" si="70"/>
        <v/>
      </c>
      <c r="L257" s="8" t="str">
        <f t="shared" si="71"/>
        <v/>
      </c>
      <c r="M257" s="8" t="str">
        <f t="shared" si="72"/>
        <v/>
      </c>
      <c r="N257" s="8" t="str">
        <f t="shared" si="73"/>
        <v/>
      </c>
      <c r="O257" s="8" t="str">
        <f xml:space="preserve">   IF($D257=951, $C257, "")</f>
        <v/>
      </c>
    </row>
    <row r="258" spans="2:15" x14ac:dyDescent="0.25">
      <c r="B258" s="11" t="s">
        <v>512</v>
      </c>
      <c r="C258" s="5">
        <v>973</v>
      </c>
      <c r="D258" s="16"/>
      <c r="E258" s="8">
        <f>$C258</f>
        <v>973</v>
      </c>
      <c r="G258" s="8"/>
      <c r="I258" s="8" t="str">
        <f t="shared" ref="I258:I321" si="74" xml:space="preserve">   IF($D258=420, $C258, "")</f>
        <v/>
      </c>
      <c r="J258" s="8" t="str">
        <f t="shared" si="69"/>
        <v/>
      </c>
      <c r="K258" s="8" t="str">
        <f t="shared" si="70"/>
        <v/>
      </c>
      <c r="L258" s="8" t="str">
        <f t="shared" si="71"/>
        <v/>
      </c>
      <c r="M258" s="8" t="str">
        <f t="shared" si="72"/>
        <v/>
      </c>
      <c r="N258" s="8" t="str">
        <f t="shared" si="73"/>
        <v/>
      </c>
      <c r="O258" s="8" t="str">
        <f xml:space="preserve">   IF($D258=951, $C258, "")</f>
        <v/>
      </c>
    </row>
    <row r="259" spans="2:15" x14ac:dyDescent="0.25">
      <c r="B259" s="12" t="s">
        <v>39</v>
      </c>
      <c r="C259" s="5">
        <v>66277</v>
      </c>
      <c r="D259" s="14">
        <v>422</v>
      </c>
      <c r="H259" s="8">
        <f>$C259</f>
        <v>66277</v>
      </c>
      <c r="I259" s="8" t="str">
        <f t="shared" si="74"/>
        <v/>
      </c>
      <c r="J259" s="8">
        <f t="shared" si="69"/>
        <v>66277</v>
      </c>
      <c r="K259" s="8" t="str">
        <f t="shared" si="70"/>
        <v/>
      </c>
      <c r="L259" s="8" t="str">
        <f t="shared" si="71"/>
        <v/>
      </c>
      <c r="M259" s="8" t="str">
        <f t="shared" si="72"/>
        <v/>
      </c>
      <c r="N259" s="8" t="str">
        <f t="shared" si="73"/>
        <v/>
      </c>
      <c r="O259" s="8" t="str">
        <f xml:space="preserve">   IF($D259=951, $C259, "")</f>
        <v/>
      </c>
    </row>
    <row r="260" spans="2:15" x14ac:dyDescent="0.25">
      <c r="B260" s="11" t="s">
        <v>372</v>
      </c>
      <c r="C260" s="5">
        <v>281</v>
      </c>
      <c r="D260" s="17">
        <v>951</v>
      </c>
      <c r="E260" s="9"/>
      <c r="G260" s="8"/>
      <c r="I260" s="8" t="str">
        <f t="shared" si="74"/>
        <v/>
      </c>
      <c r="J260" s="8" t="str">
        <f t="shared" si="69"/>
        <v/>
      </c>
      <c r="K260" s="8" t="str">
        <f t="shared" si="70"/>
        <v/>
      </c>
      <c r="L260" s="8" t="str">
        <f t="shared" si="71"/>
        <v/>
      </c>
      <c r="M260" s="8" t="str">
        <f t="shared" si="72"/>
        <v/>
      </c>
      <c r="N260" s="8" t="str">
        <f t="shared" si="73"/>
        <v/>
      </c>
      <c r="O260" s="8">
        <f xml:space="preserve">   IF($D260=951, $C260, "")</f>
        <v>281</v>
      </c>
    </row>
    <row r="261" spans="2:15" x14ac:dyDescent="0.25">
      <c r="B261" s="11" t="s">
        <v>280</v>
      </c>
      <c r="C261" s="5">
        <v>584</v>
      </c>
      <c r="D261" s="16">
        <v>428</v>
      </c>
      <c r="E261" s="9"/>
      <c r="G261" s="8"/>
      <c r="I261" s="8" t="str">
        <f t="shared" si="74"/>
        <v/>
      </c>
      <c r="J261" s="8" t="str">
        <f t="shared" si="69"/>
        <v/>
      </c>
      <c r="K261" s="8" t="str">
        <f t="shared" si="70"/>
        <v/>
      </c>
      <c r="L261" s="8" t="str">
        <f t="shared" si="71"/>
        <v/>
      </c>
      <c r="M261" s="8">
        <f t="shared" si="72"/>
        <v>584</v>
      </c>
      <c r="N261" s="8"/>
      <c r="O261" s="8"/>
    </row>
    <row r="262" spans="2:15" x14ac:dyDescent="0.25">
      <c r="B262" s="11" t="s">
        <v>207</v>
      </c>
      <c r="C262" s="5">
        <v>4372</v>
      </c>
      <c r="D262" s="17">
        <v>424</v>
      </c>
      <c r="E262" s="9"/>
      <c r="G262" s="8">
        <f>$C262</f>
        <v>4372</v>
      </c>
      <c r="I262" s="8" t="str">
        <f t="shared" si="74"/>
        <v/>
      </c>
      <c r="J262" s="8" t="str">
        <f t="shared" si="69"/>
        <v/>
      </c>
      <c r="K262" s="8">
        <f t="shared" si="70"/>
        <v>4372</v>
      </c>
      <c r="L262" s="8"/>
      <c r="M262" s="8"/>
      <c r="N262" s="8"/>
      <c r="O262" s="8"/>
    </row>
    <row r="263" spans="2:15" x14ac:dyDescent="0.25">
      <c r="B263" s="11" t="s">
        <v>208</v>
      </c>
      <c r="C263" s="5"/>
      <c r="D263" s="16">
        <v>424</v>
      </c>
      <c r="E263" s="9"/>
      <c r="G263" s="8"/>
      <c r="I263" s="8" t="str">
        <f t="shared" si="74"/>
        <v/>
      </c>
      <c r="J263" s="8" t="str">
        <f t="shared" si="69"/>
        <v/>
      </c>
      <c r="K263" s="8">
        <f t="shared" si="70"/>
        <v>0</v>
      </c>
      <c r="L263" s="8"/>
      <c r="M263" s="8"/>
      <c r="N263" s="8"/>
      <c r="O263" s="8"/>
    </row>
    <row r="264" spans="2:15" x14ac:dyDescent="0.25">
      <c r="B264" s="11" t="s">
        <v>513</v>
      </c>
      <c r="C264" s="5">
        <v>1090</v>
      </c>
      <c r="D264" s="16"/>
      <c r="E264" s="9"/>
      <c r="G264" s="8"/>
      <c r="I264" s="8" t="str">
        <f t="shared" si="74"/>
        <v/>
      </c>
      <c r="J264" s="8" t="str">
        <f t="shared" si="69"/>
        <v/>
      </c>
      <c r="K264" s="8" t="str">
        <f t="shared" si="70"/>
        <v/>
      </c>
      <c r="L264" s="8" t="str">
        <f xml:space="preserve">   IF($D264=426, $C264, "")</f>
        <v/>
      </c>
      <c r="M264" s="8" t="str">
        <f xml:space="preserve">   IF($D264=428, $C264, "")</f>
        <v/>
      </c>
      <c r="N264" s="8" t="str">
        <f xml:space="preserve">   IF($D264=949, $C264, "")</f>
        <v/>
      </c>
      <c r="O264" s="8" t="str">
        <f xml:space="preserve">   IF($D264=951, $C264, "")</f>
        <v/>
      </c>
    </row>
    <row r="265" spans="2:15" x14ac:dyDescent="0.25">
      <c r="B265" s="11" t="s">
        <v>514</v>
      </c>
      <c r="C265" s="5">
        <v>2750</v>
      </c>
      <c r="D265" s="16"/>
      <c r="E265" s="9"/>
      <c r="G265" s="8"/>
      <c r="I265" s="8" t="str">
        <f t="shared" si="74"/>
        <v/>
      </c>
      <c r="J265" s="8" t="str">
        <f t="shared" si="69"/>
        <v/>
      </c>
      <c r="K265" s="8" t="str">
        <f t="shared" si="70"/>
        <v/>
      </c>
      <c r="L265" s="8" t="str">
        <f xml:space="preserve">   IF($D265=426, $C265, "")</f>
        <v/>
      </c>
      <c r="M265" s="8" t="str">
        <f xml:space="preserve">   IF($D265=428, $C265, "")</f>
        <v/>
      </c>
      <c r="N265" s="8" t="str">
        <f xml:space="preserve">   IF($D265=949, $C265, "")</f>
        <v/>
      </c>
      <c r="O265" s="8" t="str">
        <f xml:space="preserve">   IF($D265=951, $C265, "")</f>
        <v/>
      </c>
    </row>
    <row r="266" spans="2:15" x14ac:dyDescent="0.25">
      <c r="B266" s="11" t="s">
        <v>789</v>
      </c>
      <c r="C266" s="5"/>
      <c r="D266" s="16">
        <v>420</v>
      </c>
      <c r="E266" s="9"/>
      <c r="G266" s="8"/>
      <c r="I266" s="8">
        <f t="shared" si="74"/>
        <v>0</v>
      </c>
      <c r="J266" s="8"/>
      <c r="K266" s="8"/>
      <c r="L266" s="8"/>
      <c r="M266" s="8"/>
      <c r="N266" s="8"/>
      <c r="O266" s="8"/>
    </row>
    <row r="267" spans="2:15" x14ac:dyDescent="0.25">
      <c r="B267" s="11" t="s">
        <v>515</v>
      </c>
      <c r="C267" s="5">
        <v>112</v>
      </c>
      <c r="D267" s="16"/>
      <c r="E267" s="9"/>
      <c r="G267" s="8"/>
      <c r="I267" s="8" t="str">
        <f t="shared" si="74"/>
        <v/>
      </c>
      <c r="J267" s="8" t="str">
        <f t="shared" ref="J267:J283" si="75" xml:space="preserve">   IF($D267=422, $C267, "")</f>
        <v/>
      </c>
      <c r="K267" s="8" t="str">
        <f xml:space="preserve">   IF($D267=424, $C267, "")</f>
        <v/>
      </c>
      <c r="L267" s="8" t="str">
        <f xml:space="preserve">   IF($D267=426, $C267, "")</f>
        <v/>
      </c>
      <c r="M267" s="8" t="str">
        <f xml:space="preserve">   IF($D267=428, $C267, "")</f>
        <v/>
      </c>
      <c r="N267" s="8" t="str">
        <f xml:space="preserve">   IF($D267=949, $C267, "")</f>
        <v/>
      </c>
      <c r="O267" s="8" t="str">
        <f xml:space="preserve">   IF($D267=951, $C267, "")</f>
        <v/>
      </c>
    </row>
    <row r="268" spans="2:15" x14ac:dyDescent="0.25">
      <c r="B268" s="12" t="s">
        <v>40</v>
      </c>
      <c r="C268" s="5">
        <v>39043</v>
      </c>
      <c r="D268" s="14">
        <v>426</v>
      </c>
      <c r="I268" s="8" t="str">
        <f t="shared" si="74"/>
        <v/>
      </c>
      <c r="J268" s="8" t="str">
        <f t="shared" si="75"/>
        <v/>
      </c>
      <c r="K268" s="8" t="str">
        <f xml:space="preserve">   IF($D268=424, $C268, "")</f>
        <v/>
      </c>
      <c r="L268" s="8">
        <f xml:space="preserve">   IF($D268=426, $C268, "")</f>
        <v>39043</v>
      </c>
      <c r="M268" s="8" t="str">
        <f xml:space="preserve">   IF($D268=428, $C268, "")</f>
        <v/>
      </c>
      <c r="N268" s="8" t="str">
        <f xml:space="preserve">   IF($D268=949, $C268, "")</f>
        <v/>
      </c>
      <c r="O268" s="8" t="str">
        <f xml:space="preserve">   IF($D268=951, $C268, "")</f>
        <v/>
      </c>
    </row>
    <row r="269" spans="2:15" x14ac:dyDescent="0.25">
      <c r="B269" s="11" t="s">
        <v>314</v>
      </c>
      <c r="C269" s="5">
        <v>319</v>
      </c>
      <c r="D269" s="16">
        <v>949</v>
      </c>
      <c r="E269" s="9"/>
      <c r="G269" s="8"/>
      <c r="I269" s="8" t="str">
        <f t="shared" si="74"/>
        <v/>
      </c>
      <c r="J269" s="8" t="str">
        <f t="shared" si="75"/>
        <v/>
      </c>
      <c r="K269" s="8" t="str">
        <f xml:space="preserve">   IF($D269=424, $C269, "")</f>
        <v/>
      </c>
      <c r="L269" s="8" t="str">
        <f xml:space="preserve">   IF($D269=426, $C269, "")</f>
        <v/>
      </c>
      <c r="M269" s="8" t="str">
        <f xml:space="preserve">   IF($D269=428, $C269, "")</f>
        <v/>
      </c>
      <c r="N269" s="8">
        <f xml:space="preserve">   IF($D269=949, $C269, "")</f>
        <v>319</v>
      </c>
      <c r="O269" s="8"/>
    </row>
    <row r="270" spans="2:15" x14ac:dyDescent="0.25">
      <c r="B270" s="11" t="s">
        <v>141</v>
      </c>
      <c r="C270" s="5"/>
      <c r="D270" s="16">
        <v>422</v>
      </c>
      <c r="E270" s="9"/>
      <c r="G270" s="8"/>
      <c r="I270" s="8" t="str">
        <f t="shared" si="74"/>
        <v/>
      </c>
      <c r="J270" s="8">
        <f t="shared" si="75"/>
        <v>0</v>
      </c>
      <c r="K270" s="8"/>
      <c r="L270" s="8"/>
      <c r="M270" s="8"/>
      <c r="N270" s="8"/>
      <c r="O270" s="8"/>
    </row>
    <row r="271" spans="2:15" x14ac:dyDescent="0.25">
      <c r="B271" s="11" t="s">
        <v>516</v>
      </c>
      <c r="C271" s="5">
        <v>1002</v>
      </c>
      <c r="D271" s="16"/>
      <c r="E271" s="9"/>
      <c r="G271" s="8"/>
      <c r="H271" s="8">
        <f>$C271</f>
        <v>1002</v>
      </c>
      <c r="I271" s="8" t="str">
        <f t="shared" si="74"/>
        <v/>
      </c>
      <c r="J271" s="8" t="str">
        <f t="shared" si="75"/>
        <v/>
      </c>
      <c r="K271" s="8" t="str">
        <f xml:space="preserve">   IF($D271=424, $C271, "")</f>
        <v/>
      </c>
      <c r="L271" s="8" t="str">
        <f xml:space="preserve">   IF($D271=426, $C271, "")</f>
        <v/>
      </c>
      <c r="M271" s="8" t="str">
        <f xml:space="preserve">   IF($D271=428, $C271, "")</f>
        <v/>
      </c>
      <c r="N271" s="8" t="str">
        <f xml:space="preserve">   IF($D271=949, $C271, "")</f>
        <v/>
      </c>
      <c r="O271" s="8" t="str">
        <f xml:space="preserve">   IF($D271=951, $C271, "")</f>
        <v/>
      </c>
    </row>
    <row r="272" spans="2:15" x14ac:dyDescent="0.25">
      <c r="B272" s="11" t="s">
        <v>256</v>
      </c>
      <c r="C272" s="5">
        <v>12833</v>
      </c>
      <c r="D272" s="17">
        <v>426</v>
      </c>
      <c r="E272" s="9"/>
      <c r="G272" s="8">
        <f>$C272</f>
        <v>12833</v>
      </c>
      <c r="H272" s="8">
        <f>$C272</f>
        <v>12833</v>
      </c>
      <c r="I272" s="8" t="str">
        <f t="shared" si="74"/>
        <v/>
      </c>
      <c r="J272" s="8" t="str">
        <f t="shared" si="75"/>
        <v/>
      </c>
      <c r="K272" s="8" t="str">
        <f xml:space="preserve">   IF($D272=424, $C272, "")</f>
        <v/>
      </c>
      <c r="L272" s="8">
        <f xml:space="preserve">   IF($D272=426, $C272, "")</f>
        <v>12833</v>
      </c>
      <c r="M272" s="8"/>
      <c r="N272" s="8"/>
      <c r="O272" s="8"/>
    </row>
    <row r="273" spans="2:15" x14ac:dyDescent="0.25">
      <c r="B273" s="11" t="s">
        <v>517</v>
      </c>
      <c r="C273" s="5">
        <v>73</v>
      </c>
      <c r="D273" s="16"/>
      <c r="E273" s="9"/>
      <c r="G273" s="8"/>
      <c r="I273" s="8" t="str">
        <f t="shared" si="74"/>
        <v/>
      </c>
      <c r="J273" s="8" t="str">
        <f t="shared" si="75"/>
        <v/>
      </c>
      <c r="K273" s="8" t="str">
        <f xml:space="preserve">   IF($D273=424, $C273, "")</f>
        <v/>
      </c>
      <c r="L273" s="8" t="str">
        <f xml:space="preserve">   IF($D273=426, $C273, "")</f>
        <v/>
      </c>
      <c r="M273" s="8" t="str">
        <f xml:space="preserve">   IF($D273=428, $C273, "")</f>
        <v/>
      </c>
      <c r="N273" s="8" t="str">
        <f xml:space="preserve">   IF($D273=949, $C273, "")</f>
        <v/>
      </c>
      <c r="O273" s="8" t="str">
        <f xml:space="preserve">   IF($D273=951, $C273, "")</f>
        <v/>
      </c>
    </row>
    <row r="274" spans="2:15" x14ac:dyDescent="0.25">
      <c r="B274" s="11" t="s">
        <v>710</v>
      </c>
      <c r="C274" s="5">
        <v>4612</v>
      </c>
      <c r="D274" s="16">
        <v>422</v>
      </c>
      <c r="E274" s="9"/>
      <c r="G274" s="8"/>
      <c r="I274" s="8" t="str">
        <f t="shared" si="74"/>
        <v/>
      </c>
      <c r="J274" s="8">
        <f t="shared" si="75"/>
        <v>4612</v>
      </c>
      <c r="K274" s="8"/>
      <c r="L274" s="8"/>
      <c r="M274" s="8"/>
      <c r="N274" s="8"/>
      <c r="O274" s="8"/>
    </row>
    <row r="275" spans="2:15" x14ac:dyDescent="0.25">
      <c r="B275" s="11" t="s">
        <v>257</v>
      </c>
      <c r="C275" s="5"/>
      <c r="D275" s="16">
        <v>426</v>
      </c>
      <c r="E275" s="9"/>
      <c r="G275" s="8"/>
      <c r="I275" s="8" t="str">
        <f t="shared" si="74"/>
        <v/>
      </c>
      <c r="J275" s="8" t="str">
        <f t="shared" si="75"/>
        <v/>
      </c>
      <c r="K275" s="8" t="str">
        <f t="shared" ref="K275:K281" si="76" xml:space="preserve">   IF($D275=424, $C275, "")</f>
        <v/>
      </c>
      <c r="L275" s="8">
        <f t="shared" ref="L275:L281" si="77" xml:space="preserve">   IF($D275=426, $C275, "")</f>
        <v>0</v>
      </c>
      <c r="M275" s="8"/>
      <c r="N275" s="8"/>
      <c r="O275" s="8"/>
    </row>
    <row r="276" spans="2:15" x14ac:dyDescent="0.25">
      <c r="B276" s="11" t="s">
        <v>519</v>
      </c>
      <c r="C276" s="5">
        <v>2042</v>
      </c>
      <c r="D276" s="16"/>
      <c r="E276" s="9"/>
      <c r="G276" s="8"/>
      <c r="I276" s="8" t="str">
        <f t="shared" si="74"/>
        <v/>
      </c>
      <c r="J276" s="8" t="str">
        <f t="shared" si="75"/>
        <v/>
      </c>
      <c r="K276" s="8" t="str">
        <f t="shared" si="76"/>
        <v/>
      </c>
      <c r="L276" s="8" t="str">
        <f t="shared" si="77"/>
        <v/>
      </c>
      <c r="M276" s="8" t="str">
        <f t="shared" ref="M276:M281" si="78" xml:space="preserve">   IF($D276=428, $C276, "")</f>
        <v/>
      </c>
      <c r="N276" s="8" t="str">
        <f t="shared" ref="N276:N281" si="79" xml:space="preserve">   IF($D276=949, $C276, "")</f>
        <v/>
      </c>
      <c r="O276" s="8" t="str">
        <f t="shared" ref="O276:O281" si="80" xml:space="preserve">   IF($D276=951, $C276, "")</f>
        <v/>
      </c>
    </row>
    <row r="277" spans="2:15" x14ac:dyDescent="0.25">
      <c r="B277" s="11" t="s">
        <v>518</v>
      </c>
      <c r="C277" s="5">
        <v>560</v>
      </c>
      <c r="D277" s="16"/>
      <c r="E277" s="9"/>
      <c r="G277" s="8"/>
      <c r="I277" s="8" t="str">
        <f t="shared" si="74"/>
        <v/>
      </c>
      <c r="J277" s="8" t="str">
        <f t="shared" si="75"/>
        <v/>
      </c>
      <c r="K277" s="8" t="str">
        <f t="shared" si="76"/>
        <v/>
      </c>
      <c r="L277" s="8" t="str">
        <f t="shared" si="77"/>
        <v/>
      </c>
      <c r="M277" s="8" t="str">
        <f t="shared" si="78"/>
        <v/>
      </c>
      <c r="N277" s="8" t="str">
        <f t="shared" si="79"/>
        <v/>
      </c>
      <c r="O277" s="8" t="str">
        <f t="shared" si="80"/>
        <v/>
      </c>
    </row>
    <row r="278" spans="2:15" x14ac:dyDescent="0.25">
      <c r="B278" s="12" t="s">
        <v>6</v>
      </c>
      <c r="C278" s="5">
        <v>223891</v>
      </c>
      <c r="D278" s="14">
        <v>424</v>
      </c>
      <c r="G278" s="8">
        <f>$C278</f>
        <v>223891</v>
      </c>
      <c r="H278" s="8">
        <f>$C278</f>
        <v>223891</v>
      </c>
      <c r="I278" s="8" t="str">
        <f t="shared" si="74"/>
        <v/>
      </c>
      <c r="J278" s="8" t="str">
        <f t="shared" si="75"/>
        <v/>
      </c>
      <c r="K278" s="8">
        <f t="shared" si="76"/>
        <v>223891</v>
      </c>
      <c r="L278" s="8" t="str">
        <f t="shared" si="77"/>
        <v/>
      </c>
      <c r="M278" s="8" t="str">
        <f t="shared" si="78"/>
        <v/>
      </c>
      <c r="N278" s="8" t="str">
        <f t="shared" si="79"/>
        <v/>
      </c>
      <c r="O278" s="8" t="str">
        <f t="shared" si="80"/>
        <v/>
      </c>
    </row>
    <row r="279" spans="2:15" x14ac:dyDescent="0.25">
      <c r="B279" s="12" t="s">
        <v>41</v>
      </c>
      <c r="C279" s="5">
        <v>60476</v>
      </c>
      <c r="D279" s="14">
        <v>951</v>
      </c>
      <c r="I279" s="8" t="str">
        <f t="shared" si="74"/>
        <v/>
      </c>
      <c r="J279" s="8" t="str">
        <f t="shared" si="75"/>
        <v/>
      </c>
      <c r="K279" s="8" t="str">
        <f t="shared" si="76"/>
        <v/>
      </c>
      <c r="L279" s="8" t="str">
        <f t="shared" si="77"/>
        <v/>
      </c>
      <c r="M279" s="8" t="str">
        <f t="shared" si="78"/>
        <v/>
      </c>
      <c r="N279" s="8" t="str">
        <f t="shared" si="79"/>
        <v/>
      </c>
      <c r="O279" s="8">
        <f t="shared" si="80"/>
        <v>60476</v>
      </c>
    </row>
    <row r="280" spans="2:15" x14ac:dyDescent="0.25">
      <c r="B280" s="11" t="s">
        <v>373</v>
      </c>
      <c r="C280" s="5">
        <v>2073</v>
      </c>
      <c r="D280" s="16">
        <v>951</v>
      </c>
      <c r="E280" s="9"/>
      <c r="G280" s="8"/>
      <c r="I280" s="8" t="str">
        <f t="shared" si="74"/>
        <v/>
      </c>
      <c r="J280" s="8" t="str">
        <f t="shared" si="75"/>
        <v/>
      </c>
      <c r="K280" s="8" t="str">
        <f t="shared" si="76"/>
        <v/>
      </c>
      <c r="L280" s="8" t="str">
        <f t="shared" si="77"/>
        <v/>
      </c>
      <c r="M280" s="8" t="str">
        <f t="shared" si="78"/>
        <v/>
      </c>
      <c r="N280" s="8" t="str">
        <f t="shared" si="79"/>
        <v/>
      </c>
      <c r="O280" s="8">
        <f t="shared" si="80"/>
        <v>2073</v>
      </c>
    </row>
    <row r="281" spans="2:15" x14ac:dyDescent="0.25">
      <c r="B281" s="11" t="s">
        <v>520</v>
      </c>
      <c r="C281" s="5">
        <v>440</v>
      </c>
      <c r="D281" s="16"/>
      <c r="E281" s="9"/>
      <c r="G281" s="8"/>
      <c r="I281" s="8" t="str">
        <f t="shared" si="74"/>
        <v/>
      </c>
      <c r="J281" s="8" t="str">
        <f t="shared" si="75"/>
        <v/>
      </c>
      <c r="K281" s="8" t="str">
        <f t="shared" si="76"/>
        <v/>
      </c>
      <c r="L281" s="8" t="str">
        <f t="shared" si="77"/>
        <v/>
      </c>
      <c r="M281" s="8" t="str">
        <f t="shared" si="78"/>
        <v/>
      </c>
      <c r="N281" s="8" t="str">
        <f t="shared" si="79"/>
        <v/>
      </c>
      <c r="O281" s="8" t="str">
        <f t="shared" si="80"/>
        <v/>
      </c>
    </row>
    <row r="282" spans="2:15" x14ac:dyDescent="0.25">
      <c r="B282" s="11" t="s">
        <v>142</v>
      </c>
      <c r="C282" s="5">
        <v>698</v>
      </c>
      <c r="D282" s="17">
        <v>422</v>
      </c>
      <c r="E282" s="9"/>
      <c r="G282" s="8"/>
      <c r="I282" s="8" t="str">
        <f t="shared" si="74"/>
        <v/>
      </c>
      <c r="J282" s="8">
        <f t="shared" si="75"/>
        <v>698</v>
      </c>
      <c r="K282" s="8"/>
      <c r="L282" s="8"/>
      <c r="M282" s="8"/>
      <c r="N282" s="8"/>
      <c r="O282" s="8"/>
    </row>
    <row r="283" spans="2:15" x14ac:dyDescent="0.25">
      <c r="B283" s="19" t="s">
        <v>790</v>
      </c>
      <c r="C283" s="5">
        <v>2175</v>
      </c>
      <c r="D283" s="16">
        <v>422</v>
      </c>
      <c r="E283" s="9"/>
      <c r="G283" s="8"/>
      <c r="I283" s="8" t="str">
        <f t="shared" si="74"/>
        <v/>
      </c>
      <c r="J283" s="8">
        <f t="shared" si="75"/>
        <v>2175</v>
      </c>
      <c r="K283" s="8"/>
      <c r="L283" s="8"/>
      <c r="M283" s="8"/>
      <c r="N283" s="8"/>
      <c r="O283" s="8"/>
    </row>
    <row r="284" spans="2:15" x14ac:dyDescent="0.25">
      <c r="B284" s="11" t="s">
        <v>101</v>
      </c>
      <c r="C284" s="5"/>
      <c r="D284" s="16">
        <v>420</v>
      </c>
      <c r="E284" s="9"/>
      <c r="G284" s="8"/>
      <c r="I284" s="8">
        <f t="shared" si="74"/>
        <v>0</v>
      </c>
      <c r="J284" s="8"/>
      <c r="K284" s="8"/>
      <c r="L284" s="8"/>
      <c r="M284" s="8"/>
      <c r="N284" s="8"/>
      <c r="O284" s="8"/>
    </row>
    <row r="285" spans="2:15" x14ac:dyDescent="0.25">
      <c r="B285" s="11" t="s">
        <v>521</v>
      </c>
      <c r="C285" s="5">
        <v>6645</v>
      </c>
      <c r="D285" s="16"/>
      <c r="E285" s="9"/>
      <c r="G285" s="8"/>
      <c r="I285" s="8" t="str">
        <f t="shared" si="74"/>
        <v/>
      </c>
      <c r="J285" s="8" t="str">
        <f t="shared" ref="J285:J297" si="81" xml:space="preserve">   IF($D285=422, $C285, "")</f>
        <v/>
      </c>
      <c r="K285" s="8" t="str">
        <f t="shared" ref="K285:K290" si="82" xml:space="preserve">   IF($D285=424, $C285, "")</f>
        <v/>
      </c>
      <c r="L285" s="8" t="str">
        <f t="shared" ref="L285:L290" si="83" xml:space="preserve">   IF($D285=426, $C285, "")</f>
        <v/>
      </c>
      <c r="M285" s="8" t="str">
        <f xml:space="preserve">   IF($D285=428, $C285, "")</f>
        <v/>
      </c>
      <c r="N285" s="8" t="str">
        <f xml:space="preserve">   IF($D285=949, $C285, "")</f>
        <v/>
      </c>
      <c r="O285" s="8" t="str">
        <f xml:space="preserve">   IF($D285=951, $C285, "")</f>
        <v/>
      </c>
    </row>
    <row r="286" spans="2:15" x14ac:dyDescent="0.25">
      <c r="B286" s="11" t="s">
        <v>374</v>
      </c>
      <c r="C286" s="5">
        <v>344</v>
      </c>
      <c r="D286" s="17">
        <v>951</v>
      </c>
      <c r="E286" s="9"/>
      <c r="F286" s="8">
        <f>$C286</f>
        <v>344</v>
      </c>
      <c r="G286" s="8"/>
      <c r="I286" s="8" t="str">
        <f t="shared" si="74"/>
        <v/>
      </c>
      <c r="J286" s="8" t="str">
        <f t="shared" si="81"/>
        <v/>
      </c>
      <c r="K286" s="8" t="str">
        <f t="shared" si="82"/>
        <v/>
      </c>
      <c r="L286" s="8" t="str">
        <f t="shared" si="83"/>
        <v/>
      </c>
      <c r="M286" s="8" t="str">
        <f xml:space="preserve">   IF($D286=428, $C286, "")</f>
        <v/>
      </c>
      <c r="N286" s="8" t="str">
        <f xml:space="preserve">   IF($D286=949, $C286, "")</f>
        <v/>
      </c>
      <c r="O286" s="8">
        <f xml:space="preserve">   IF($D286=951, $C286, "")</f>
        <v>344</v>
      </c>
    </row>
    <row r="287" spans="2:15" x14ac:dyDescent="0.25">
      <c r="B287" s="11" t="s">
        <v>375</v>
      </c>
      <c r="C287" s="5">
        <v>516</v>
      </c>
      <c r="D287" s="16">
        <v>951</v>
      </c>
      <c r="E287" s="9"/>
      <c r="G287" s="8"/>
      <c r="I287" s="8" t="str">
        <f t="shared" si="74"/>
        <v/>
      </c>
      <c r="J287" s="8" t="str">
        <f t="shared" si="81"/>
        <v/>
      </c>
      <c r="K287" s="8" t="str">
        <f t="shared" si="82"/>
        <v/>
      </c>
      <c r="L287" s="8" t="str">
        <f t="shared" si="83"/>
        <v/>
      </c>
      <c r="M287" s="8" t="str">
        <f xml:space="preserve">   IF($D287=428, $C287, "")</f>
        <v/>
      </c>
      <c r="N287" s="8" t="str">
        <f xml:space="preserve">   IF($D287=949, $C287, "")</f>
        <v/>
      </c>
      <c r="O287" s="8">
        <f xml:space="preserve">   IF($D287=951, $C287, "")</f>
        <v>516</v>
      </c>
    </row>
    <row r="288" spans="2:15" x14ac:dyDescent="0.25">
      <c r="B288" s="11" t="s">
        <v>258</v>
      </c>
      <c r="C288" s="5">
        <v>6018</v>
      </c>
      <c r="D288" s="17">
        <v>426</v>
      </c>
      <c r="E288" s="9"/>
      <c r="G288" s="8"/>
      <c r="I288" s="8" t="str">
        <f t="shared" si="74"/>
        <v/>
      </c>
      <c r="J288" s="8" t="str">
        <f t="shared" si="81"/>
        <v/>
      </c>
      <c r="K288" s="8" t="str">
        <f t="shared" si="82"/>
        <v/>
      </c>
      <c r="L288" s="8">
        <f t="shared" si="83"/>
        <v>6018</v>
      </c>
      <c r="M288" s="8"/>
      <c r="N288" s="8"/>
      <c r="O288" s="8"/>
    </row>
    <row r="289" spans="2:15" x14ac:dyDescent="0.25">
      <c r="B289" s="11" t="s">
        <v>281</v>
      </c>
      <c r="C289" s="5"/>
      <c r="D289" s="17">
        <v>428</v>
      </c>
      <c r="E289" s="9"/>
      <c r="G289" s="8"/>
      <c r="I289" s="8" t="str">
        <f t="shared" si="74"/>
        <v/>
      </c>
      <c r="J289" s="8" t="str">
        <f t="shared" si="81"/>
        <v/>
      </c>
      <c r="K289" s="8" t="str">
        <f t="shared" si="82"/>
        <v/>
      </c>
      <c r="L289" s="8" t="str">
        <f t="shared" si="83"/>
        <v/>
      </c>
      <c r="M289" s="8">
        <f xml:space="preserve">   IF($D289=428, $C289, "")</f>
        <v>0</v>
      </c>
      <c r="N289" s="8"/>
      <c r="O289" s="8"/>
    </row>
    <row r="290" spans="2:15" x14ac:dyDescent="0.25">
      <c r="B290" s="11" t="s">
        <v>522</v>
      </c>
      <c r="C290" s="5">
        <v>1525</v>
      </c>
      <c r="D290" s="16"/>
      <c r="E290" s="9"/>
      <c r="G290" s="8"/>
      <c r="I290" s="8" t="str">
        <f t="shared" si="74"/>
        <v/>
      </c>
      <c r="J290" s="8" t="str">
        <f t="shared" si="81"/>
        <v/>
      </c>
      <c r="K290" s="8" t="str">
        <f t="shared" si="82"/>
        <v/>
      </c>
      <c r="L290" s="8" t="str">
        <f t="shared" si="83"/>
        <v/>
      </c>
      <c r="M290" s="8" t="str">
        <f xml:space="preserve">   IF($D290=428, $C290, "")</f>
        <v/>
      </c>
      <c r="N290" s="8" t="str">
        <f xml:space="preserve">   IF($D290=949, $C290, "")</f>
        <v/>
      </c>
      <c r="O290" s="8" t="str">
        <f xml:space="preserve">   IF($D290=951, $C290, "")</f>
        <v/>
      </c>
    </row>
    <row r="291" spans="2:15" x14ac:dyDescent="0.25">
      <c r="B291" s="11" t="s">
        <v>143</v>
      </c>
      <c r="C291" s="5">
        <v>526</v>
      </c>
      <c r="D291" s="16">
        <v>422</v>
      </c>
      <c r="E291" s="9"/>
      <c r="G291" s="8"/>
      <c r="I291" s="8" t="str">
        <f t="shared" si="74"/>
        <v/>
      </c>
      <c r="J291" s="8">
        <f t="shared" si="81"/>
        <v>526</v>
      </c>
      <c r="K291" s="8"/>
      <c r="L291" s="8"/>
      <c r="M291" s="8"/>
      <c r="N291" s="8"/>
      <c r="O291" s="8"/>
    </row>
    <row r="292" spans="2:15" x14ac:dyDescent="0.25">
      <c r="B292" s="11" t="s">
        <v>315</v>
      </c>
      <c r="C292" s="5">
        <v>187</v>
      </c>
      <c r="D292" s="16">
        <v>949</v>
      </c>
      <c r="E292" s="9"/>
      <c r="G292" s="8"/>
      <c r="I292" s="8" t="str">
        <f t="shared" si="74"/>
        <v/>
      </c>
      <c r="J292" s="8" t="str">
        <f t="shared" si="81"/>
        <v/>
      </c>
      <c r="K292" s="8" t="str">
        <f xml:space="preserve">   IF($D292=424, $C292, "")</f>
        <v/>
      </c>
      <c r="L292" s="8" t="str">
        <f xml:space="preserve">   IF($D292=426, $C292, "")</f>
        <v/>
      </c>
      <c r="M292" s="8" t="str">
        <f xml:space="preserve">   IF($D292=428, $C292, "")</f>
        <v/>
      </c>
      <c r="N292" s="8">
        <f xml:space="preserve">   IF($D292=949, $C292, "")</f>
        <v>187</v>
      </c>
      <c r="O292" s="8"/>
    </row>
    <row r="293" spans="2:15" x14ac:dyDescent="0.25">
      <c r="B293" s="11" t="s">
        <v>523</v>
      </c>
      <c r="C293" s="5">
        <v>102</v>
      </c>
      <c r="D293" s="16"/>
      <c r="E293" s="9"/>
      <c r="G293" s="8"/>
      <c r="I293" s="8" t="str">
        <f t="shared" si="74"/>
        <v/>
      </c>
      <c r="J293" s="8" t="str">
        <f t="shared" si="81"/>
        <v/>
      </c>
      <c r="K293" s="8" t="str">
        <f xml:space="preserve">   IF($D293=424, $C293, "")</f>
        <v/>
      </c>
      <c r="L293" s="8" t="str">
        <f xml:space="preserve">   IF($D293=426, $C293, "")</f>
        <v/>
      </c>
      <c r="M293" s="8" t="str">
        <f xml:space="preserve">   IF($D293=428, $C293, "")</f>
        <v/>
      </c>
      <c r="N293" s="8" t="str">
        <f xml:space="preserve">   IF($D293=949, $C293, "")</f>
        <v/>
      </c>
      <c r="O293" s="8" t="str">
        <f xml:space="preserve">   IF($D293=951, $C293, "")</f>
        <v/>
      </c>
    </row>
    <row r="294" spans="2:15" x14ac:dyDescent="0.25">
      <c r="B294" s="11" t="s">
        <v>144</v>
      </c>
      <c r="C294" s="5">
        <v>4493</v>
      </c>
      <c r="D294" s="16">
        <v>422</v>
      </c>
      <c r="E294" s="9"/>
      <c r="G294" s="8"/>
      <c r="I294" s="8" t="str">
        <f t="shared" si="74"/>
        <v/>
      </c>
      <c r="J294" s="8">
        <f t="shared" si="81"/>
        <v>4493</v>
      </c>
      <c r="K294" s="8"/>
      <c r="L294" s="8"/>
      <c r="M294" s="8"/>
      <c r="N294" s="8"/>
      <c r="O294" s="8"/>
    </row>
    <row r="295" spans="2:15" x14ac:dyDescent="0.25">
      <c r="B295" s="11" t="s">
        <v>524</v>
      </c>
      <c r="C295" s="5">
        <v>72</v>
      </c>
      <c r="D295" s="16"/>
      <c r="E295" s="9"/>
      <c r="G295" s="8"/>
      <c r="I295" s="8" t="str">
        <f t="shared" si="74"/>
        <v/>
      </c>
      <c r="J295" s="8" t="str">
        <f t="shared" si="81"/>
        <v/>
      </c>
      <c r="K295" s="8" t="str">
        <f xml:space="preserve">   IF($D295=424, $C295, "")</f>
        <v/>
      </c>
      <c r="L295" s="8" t="str">
        <f xml:space="preserve">   IF($D295=426, $C295, "")</f>
        <v/>
      </c>
      <c r="M295" s="8" t="str">
        <f xml:space="preserve">   IF($D295=428, $C295, "")</f>
        <v/>
      </c>
      <c r="N295" s="8" t="str">
        <f xml:space="preserve">   IF($D295=949, $C295, "")</f>
        <v/>
      </c>
      <c r="O295" s="8" t="str">
        <f xml:space="preserve">   IF($D295=951, $C295, "")</f>
        <v/>
      </c>
    </row>
    <row r="296" spans="2:15" x14ac:dyDescent="0.25">
      <c r="B296" s="12" t="s">
        <v>42</v>
      </c>
      <c r="C296" s="5">
        <v>22442</v>
      </c>
      <c r="D296" s="14">
        <v>951</v>
      </c>
      <c r="I296" s="8" t="str">
        <f t="shared" si="74"/>
        <v/>
      </c>
      <c r="J296" s="8" t="str">
        <f t="shared" si="81"/>
        <v/>
      </c>
      <c r="K296" s="8" t="str">
        <f xml:space="preserve">   IF($D296=424, $C296, "")</f>
        <v/>
      </c>
      <c r="L296" s="8" t="str">
        <f xml:space="preserve">   IF($D296=426, $C296, "")</f>
        <v/>
      </c>
      <c r="M296" s="8" t="str">
        <f xml:space="preserve">   IF($D296=428, $C296, "")</f>
        <v/>
      </c>
      <c r="N296" s="8" t="str">
        <f xml:space="preserve">   IF($D296=949, $C296, "")</f>
        <v/>
      </c>
      <c r="O296" s="8">
        <f xml:space="preserve">   IF($D296=951, $C296, "")</f>
        <v>22442</v>
      </c>
    </row>
    <row r="297" spans="2:15" x14ac:dyDescent="0.25">
      <c r="B297" s="11" t="s">
        <v>209</v>
      </c>
      <c r="C297" s="5">
        <v>1908</v>
      </c>
      <c r="D297" s="17">
        <v>424</v>
      </c>
      <c r="E297" s="9"/>
      <c r="G297" s="8"/>
      <c r="I297" s="8" t="str">
        <f t="shared" si="74"/>
        <v/>
      </c>
      <c r="J297" s="8" t="str">
        <f t="shared" si="81"/>
        <v/>
      </c>
      <c r="K297" s="8">
        <f xml:space="preserve">   IF($D297=424, $C297, "")</f>
        <v>1908</v>
      </c>
      <c r="L297" s="8"/>
      <c r="M297" s="8"/>
      <c r="N297" s="8"/>
      <c r="O297" s="8"/>
    </row>
    <row r="298" spans="2:15" x14ac:dyDescent="0.25">
      <c r="B298" s="11" t="s">
        <v>102</v>
      </c>
      <c r="C298" s="5">
        <v>297</v>
      </c>
      <c r="D298" s="16">
        <v>420</v>
      </c>
      <c r="E298" s="9"/>
      <c r="G298" s="8"/>
      <c r="I298" s="8">
        <f t="shared" si="74"/>
        <v>297</v>
      </c>
      <c r="J298" s="8"/>
      <c r="K298" s="8"/>
      <c r="L298" s="8"/>
      <c r="M298" s="8"/>
      <c r="N298" s="8"/>
      <c r="O298" s="8"/>
    </row>
    <row r="299" spans="2:15" x14ac:dyDescent="0.25">
      <c r="B299" s="11" t="s">
        <v>210</v>
      </c>
      <c r="C299" s="5">
        <v>1731</v>
      </c>
      <c r="D299" s="16">
        <v>424</v>
      </c>
      <c r="E299" s="9"/>
      <c r="G299" s="8"/>
      <c r="I299" s="8" t="str">
        <f t="shared" si="74"/>
        <v/>
      </c>
      <c r="J299" s="8" t="str">
        <f xml:space="preserve">   IF($D299=422, $C299, "")</f>
        <v/>
      </c>
      <c r="K299" s="8">
        <f xml:space="preserve">   IF($D299=424, $C299, "")</f>
        <v>1731</v>
      </c>
      <c r="L299" s="8"/>
      <c r="M299" s="8"/>
      <c r="N299" s="8"/>
      <c r="O299" s="8"/>
    </row>
    <row r="300" spans="2:15" x14ac:dyDescent="0.25">
      <c r="B300" s="11" t="s">
        <v>711</v>
      </c>
      <c r="C300" s="5">
        <v>897</v>
      </c>
      <c r="D300" s="16">
        <v>422</v>
      </c>
      <c r="E300" s="9"/>
      <c r="G300" s="8"/>
      <c r="I300" s="8" t="str">
        <f t="shared" si="74"/>
        <v/>
      </c>
      <c r="J300" s="8">
        <f xml:space="preserve">   IF($D300=422, $C300, "")</f>
        <v>897</v>
      </c>
      <c r="K300" s="8"/>
      <c r="L300" s="8"/>
      <c r="M300" s="8"/>
      <c r="N300" s="8"/>
      <c r="O300" s="8"/>
    </row>
    <row r="301" spans="2:15" x14ac:dyDescent="0.25">
      <c r="B301" s="12" t="s">
        <v>43</v>
      </c>
      <c r="C301" s="5">
        <v>16095</v>
      </c>
      <c r="D301" s="14">
        <v>951</v>
      </c>
      <c r="H301" s="8">
        <f>$C301</f>
        <v>16095</v>
      </c>
      <c r="I301" s="8" t="str">
        <f t="shared" si="74"/>
        <v/>
      </c>
      <c r="J301" s="8" t="str">
        <f xml:space="preserve">   IF($D301=422, $C301, "")</f>
        <v/>
      </c>
      <c r="K301" s="8" t="str">
        <f xml:space="preserve">   IF($D301=424, $C301, "")</f>
        <v/>
      </c>
      <c r="L301" s="8" t="str">
        <f xml:space="preserve">   IF($D301=426, $C301, "")</f>
        <v/>
      </c>
      <c r="M301" s="8" t="str">
        <f xml:space="preserve">   IF($D301=428, $C301, "")</f>
        <v/>
      </c>
      <c r="N301" s="8" t="str">
        <f xml:space="preserve">   IF($D301=949, $C301, "")</f>
        <v/>
      </c>
      <c r="O301" s="8">
        <f xml:space="preserve">   IF($D301=951, $C301, "")</f>
        <v>16095</v>
      </c>
    </row>
    <row r="302" spans="2:15" x14ac:dyDescent="0.25">
      <c r="B302" s="11" t="s">
        <v>103</v>
      </c>
      <c r="C302" s="5">
        <v>10420</v>
      </c>
      <c r="D302" s="17">
        <v>420</v>
      </c>
      <c r="E302" s="9"/>
      <c r="G302" s="8"/>
      <c r="I302" s="8">
        <f t="shared" si="74"/>
        <v>10420</v>
      </c>
      <c r="J302" s="8"/>
      <c r="K302" s="8"/>
      <c r="L302" s="8"/>
      <c r="M302" s="8"/>
      <c r="N302" s="8"/>
      <c r="O302" s="8"/>
    </row>
    <row r="303" spans="2:15" x14ac:dyDescent="0.25">
      <c r="B303" s="11" t="s">
        <v>712</v>
      </c>
      <c r="C303" s="5">
        <v>2070</v>
      </c>
      <c r="D303" s="16">
        <v>951</v>
      </c>
      <c r="E303" s="9"/>
      <c r="G303" s="8"/>
      <c r="I303" s="8" t="str">
        <f t="shared" si="74"/>
        <v/>
      </c>
      <c r="J303" s="8" t="str">
        <f xml:space="preserve">   IF($D303=422, $C303, "")</f>
        <v/>
      </c>
      <c r="K303" s="8" t="str">
        <f xml:space="preserve">   IF($D303=424, $C303, "")</f>
        <v/>
      </c>
      <c r="L303" s="8" t="str">
        <f xml:space="preserve">   IF($D303=426, $C303, "")</f>
        <v/>
      </c>
      <c r="M303" s="8" t="str">
        <f xml:space="preserve">   IF($D303=428, $C303, "")</f>
        <v/>
      </c>
      <c r="N303" s="8" t="str">
        <f xml:space="preserve">   IF($D303=949, $C303, "")</f>
        <v/>
      </c>
      <c r="O303" s="8">
        <f xml:space="preserve">   IF($D303=951, $C303, "")</f>
        <v>2070</v>
      </c>
    </row>
    <row r="304" spans="2:15" x14ac:dyDescent="0.25">
      <c r="B304" s="12" t="s">
        <v>44</v>
      </c>
      <c r="C304" s="5">
        <v>37222</v>
      </c>
      <c r="D304" s="14">
        <v>422</v>
      </c>
      <c r="G304" s="8">
        <f>$C304</f>
        <v>37222</v>
      </c>
      <c r="I304" s="8" t="str">
        <f t="shared" si="74"/>
        <v/>
      </c>
      <c r="J304" s="8">
        <f xml:space="preserve">   IF($D304=422, $C304, "")</f>
        <v>37222</v>
      </c>
      <c r="K304" s="8" t="str">
        <f xml:space="preserve">   IF($D304=424, $C304, "")</f>
        <v/>
      </c>
      <c r="L304" s="8" t="str">
        <f xml:space="preserve">   IF($D304=426, $C304, "")</f>
        <v/>
      </c>
      <c r="M304" s="8" t="str">
        <f xml:space="preserve">   IF($D304=428, $C304, "")</f>
        <v/>
      </c>
      <c r="N304" s="8" t="str">
        <f xml:space="preserve">   IF($D304=949, $C304, "")</f>
        <v/>
      </c>
      <c r="O304" s="8" t="str">
        <f xml:space="preserve">   IF($D304=951, $C304, "")</f>
        <v/>
      </c>
    </row>
    <row r="305" spans="2:15" x14ac:dyDescent="0.25">
      <c r="B305" s="12" t="s">
        <v>45</v>
      </c>
      <c r="C305" s="5">
        <v>85839</v>
      </c>
      <c r="D305" s="14">
        <v>424</v>
      </c>
      <c r="H305" s="8">
        <f>$C305</f>
        <v>85839</v>
      </c>
      <c r="I305" s="8" t="str">
        <f t="shared" si="74"/>
        <v/>
      </c>
      <c r="J305" s="8" t="str">
        <f xml:space="preserve">   IF($D305=422, $C305, "")</f>
        <v/>
      </c>
      <c r="K305" s="8">
        <f xml:space="preserve">   IF($D305=424, $C305, "")</f>
        <v>85839</v>
      </c>
      <c r="L305" s="8" t="str">
        <f xml:space="preserve">   IF($D305=426, $C305, "")</f>
        <v/>
      </c>
      <c r="M305" s="8" t="str">
        <f xml:space="preserve">   IF($D305=428, $C305, "")</f>
        <v/>
      </c>
      <c r="N305" s="8" t="str">
        <f xml:space="preserve">   IF($D305=949, $C305, "")</f>
        <v/>
      </c>
      <c r="O305" s="8" t="str">
        <f xml:space="preserve">   IF($D305=951, $C305, "")</f>
        <v/>
      </c>
    </row>
    <row r="306" spans="2:15" x14ac:dyDescent="0.25">
      <c r="B306" s="11" t="s">
        <v>525</v>
      </c>
      <c r="C306" s="5">
        <v>729</v>
      </c>
      <c r="D306" s="16"/>
      <c r="E306" s="9"/>
      <c r="G306" s="8"/>
      <c r="I306" s="8" t="str">
        <f t="shared" si="74"/>
        <v/>
      </c>
      <c r="J306" s="8" t="str">
        <f xml:space="preserve">   IF($D306=422, $C306, "")</f>
        <v/>
      </c>
      <c r="K306" s="8" t="str">
        <f xml:space="preserve">   IF($D306=424, $C306, "")</f>
        <v/>
      </c>
      <c r="L306" s="8" t="str">
        <f xml:space="preserve">   IF($D306=426, $C306, "")</f>
        <v/>
      </c>
      <c r="M306" s="8" t="str">
        <f xml:space="preserve">   IF($D306=428, $C306, "")</f>
        <v/>
      </c>
      <c r="N306" s="8" t="str">
        <f xml:space="preserve">   IF($D306=949, $C306, "")</f>
        <v/>
      </c>
      <c r="O306" s="8" t="str">
        <f xml:space="preserve">   IF($D306=951, $C306, "")</f>
        <v/>
      </c>
    </row>
    <row r="307" spans="2:15" x14ac:dyDescent="0.25">
      <c r="B307" s="11" t="s">
        <v>316</v>
      </c>
      <c r="C307" s="5"/>
      <c r="D307" s="16">
        <v>949</v>
      </c>
      <c r="E307" s="9"/>
      <c r="G307" s="8"/>
      <c r="I307" s="8" t="str">
        <f t="shared" si="74"/>
        <v/>
      </c>
      <c r="J307" s="8" t="str">
        <f xml:space="preserve">   IF($D307=422, $C307, "")</f>
        <v/>
      </c>
      <c r="K307" s="8" t="str">
        <f xml:space="preserve">   IF($D307=424, $C307, "")</f>
        <v/>
      </c>
      <c r="L307" s="8" t="str">
        <f xml:space="preserve">   IF($D307=426, $C307, "")</f>
        <v/>
      </c>
      <c r="M307" s="8" t="str">
        <f xml:space="preserve">   IF($D307=428, $C307, "")</f>
        <v/>
      </c>
      <c r="N307" s="8">
        <f xml:space="preserve">   IF($D307=949, $C307, "")</f>
        <v>0</v>
      </c>
      <c r="O307" s="8"/>
    </row>
    <row r="308" spans="2:15" x14ac:dyDescent="0.25">
      <c r="B308" s="11" t="s">
        <v>104</v>
      </c>
      <c r="C308" s="5">
        <v>909</v>
      </c>
      <c r="D308" s="16">
        <v>420</v>
      </c>
      <c r="E308" s="9"/>
      <c r="G308" s="8"/>
      <c r="I308" s="8">
        <f t="shared" si="74"/>
        <v>909</v>
      </c>
      <c r="J308" s="8"/>
      <c r="K308" s="8"/>
      <c r="L308" s="8"/>
      <c r="M308" s="8"/>
      <c r="N308" s="8"/>
      <c r="O308" s="8"/>
    </row>
    <row r="309" spans="2:15" x14ac:dyDescent="0.25">
      <c r="B309" s="11" t="s">
        <v>526</v>
      </c>
      <c r="C309" s="5">
        <v>759</v>
      </c>
      <c r="D309" s="16"/>
      <c r="E309" s="9"/>
      <c r="G309" s="8"/>
      <c r="I309" s="8" t="str">
        <f t="shared" si="74"/>
        <v/>
      </c>
      <c r="J309" s="8" t="str">
        <f t="shared" ref="J309:J319" si="84" xml:space="preserve">   IF($D309=422, $C309, "")</f>
        <v/>
      </c>
      <c r="K309" s="8" t="str">
        <f xml:space="preserve">   IF($D309=424, $C309, "")</f>
        <v/>
      </c>
      <c r="L309" s="8" t="str">
        <f xml:space="preserve">   IF($D309=426, $C309, "")</f>
        <v/>
      </c>
      <c r="M309" s="8" t="str">
        <f xml:space="preserve">   IF($D309=428, $C309, "")</f>
        <v/>
      </c>
      <c r="N309" s="8" t="str">
        <f xml:space="preserve">   IF($D309=949, $C309, "")</f>
        <v/>
      </c>
      <c r="O309" s="8" t="str">
        <f xml:space="preserve">   IF($D309=951, $C309, "")</f>
        <v/>
      </c>
    </row>
    <row r="310" spans="2:15" x14ac:dyDescent="0.25">
      <c r="B310" s="11" t="s">
        <v>145</v>
      </c>
      <c r="C310" s="5">
        <v>1472</v>
      </c>
      <c r="D310" s="16">
        <v>422</v>
      </c>
      <c r="E310" s="9"/>
      <c r="G310" s="8">
        <f>$C310</f>
        <v>1472</v>
      </c>
      <c r="I310" s="8" t="str">
        <f t="shared" si="74"/>
        <v/>
      </c>
      <c r="J310" s="8">
        <f t="shared" si="84"/>
        <v>1472</v>
      </c>
      <c r="K310" s="8"/>
      <c r="L310" s="8"/>
      <c r="M310" s="8"/>
      <c r="N310" s="8"/>
      <c r="O310" s="8"/>
    </row>
    <row r="311" spans="2:15" x14ac:dyDescent="0.25">
      <c r="B311" s="11" t="s">
        <v>259</v>
      </c>
      <c r="C311" s="5">
        <v>5446</v>
      </c>
      <c r="D311" s="17">
        <v>426</v>
      </c>
      <c r="E311" s="9"/>
      <c r="G311" s="8">
        <f>$C311</f>
        <v>5446</v>
      </c>
      <c r="H311" s="8">
        <f>$C311</f>
        <v>5446</v>
      </c>
      <c r="I311" s="8" t="str">
        <f t="shared" si="74"/>
        <v/>
      </c>
      <c r="J311" s="8" t="str">
        <f t="shared" si="84"/>
        <v/>
      </c>
      <c r="K311" s="8" t="str">
        <f t="shared" ref="K311:K319" si="85" xml:space="preserve">   IF($D311=424, $C311, "")</f>
        <v/>
      </c>
      <c r="L311" s="8">
        <f t="shared" ref="L311:L319" si="86" xml:space="preserve">   IF($D311=426, $C311, "")</f>
        <v>5446</v>
      </c>
      <c r="M311" s="8"/>
      <c r="N311" s="8"/>
      <c r="O311" s="8"/>
    </row>
    <row r="312" spans="2:15" x14ac:dyDescent="0.25">
      <c r="B312" s="11" t="s">
        <v>527</v>
      </c>
      <c r="C312" s="5">
        <v>404</v>
      </c>
      <c r="D312" s="16"/>
      <c r="E312" s="9"/>
      <c r="G312" s="8"/>
      <c r="I312" s="8" t="str">
        <f t="shared" si="74"/>
        <v/>
      </c>
      <c r="J312" s="8" t="str">
        <f t="shared" si="84"/>
        <v/>
      </c>
      <c r="K312" s="8" t="str">
        <f t="shared" si="85"/>
        <v/>
      </c>
      <c r="L312" s="8" t="str">
        <f t="shared" si="86"/>
        <v/>
      </c>
      <c r="M312" s="8" t="str">
        <f t="shared" ref="M312:M319" si="87" xml:space="preserve">   IF($D312=428, $C312, "")</f>
        <v/>
      </c>
      <c r="N312" s="8" t="str">
        <f xml:space="preserve">   IF($D312=949, $C312, "")</f>
        <v/>
      </c>
      <c r="O312" s="8" t="str">
        <f xml:space="preserve">   IF($D312=951, $C312, "")</f>
        <v/>
      </c>
    </row>
    <row r="313" spans="2:15" x14ac:dyDescent="0.25">
      <c r="B313" s="11" t="s">
        <v>528</v>
      </c>
      <c r="C313" s="5">
        <v>624</v>
      </c>
      <c r="D313" s="16"/>
      <c r="E313" s="9"/>
      <c r="G313" s="8"/>
      <c r="I313" s="8" t="str">
        <f t="shared" si="74"/>
        <v/>
      </c>
      <c r="J313" s="8" t="str">
        <f t="shared" si="84"/>
        <v/>
      </c>
      <c r="K313" s="8" t="str">
        <f t="shared" si="85"/>
        <v/>
      </c>
      <c r="L313" s="8" t="str">
        <f t="shared" si="86"/>
        <v/>
      </c>
      <c r="M313" s="8" t="str">
        <f t="shared" si="87"/>
        <v/>
      </c>
      <c r="N313" s="8" t="str">
        <f xml:space="preserve">   IF($D313=949, $C313, "")</f>
        <v/>
      </c>
      <c r="O313" s="8" t="str">
        <f xml:space="preserve">   IF($D313=951, $C313, "")</f>
        <v/>
      </c>
    </row>
    <row r="314" spans="2:15" x14ac:dyDescent="0.25">
      <c r="B314" s="11" t="s">
        <v>713</v>
      </c>
      <c r="C314" s="5">
        <v>787</v>
      </c>
      <c r="D314" s="16">
        <v>428</v>
      </c>
      <c r="E314" s="9"/>
      <c r="G314" s="8"/>
      <c r="I314" s="8" t="str">
        <f t="shared" si="74"/>
        <v/>
      </c>
      <c r="J314" s="8" t="str">
        <f t="shared" si="84"/>
        <v/>
      </c>
      <c r="K314" s="8" t="str">
        <f t="shared" si="85"/>
        <v/>
      </c>
      <c r="L314" s="8" t="str">
        <f t="shared" si="86"/>
        <v/>
      </c>
      <c r="M314" s="8">
        <f t="shared" si="87"/>
        <v>787</v>
      </c>
      <c r="N314" s="8"/>
      <c r="O314" s="8"/>
    </row>
    <row r="315" spans="2:15" x14ac:dyDescent="0.25">
      <c r="B315" s="11" t="s">
        <v>529</v>
      </c>
      <c r="C315" s="5">
        <v>831</v>
      </c>
      <c r="D315" s="16"/>
      <c r="E315" s="9"/>
      <c r="G315" s="8"/>
      <c r="I315" s="8" t="str">
        <f t="shared" si="74"/>
        <v/>
      </c>
      <c r="J315" s="8" t="str">
        <f t="shared" si="84"/>
        <v/>
      </c>
      <c r="K315" s="8" t="str">
        <f t="shared" si="85"/>
        <v/>
      </c>
      <c r="L315" s="8" t="str">
        <f t="shared" si="86"/>
        <v/>
      </c>
      <c r="M315" s="8" t="str">
        <f t="shared" si="87"/>
        <v/>
      </c>
      <c r="N315" s="8" t="str">
        <f xml:space="preserve">   IF($D315=949, $C315, "")</f>
        <v/>
      </c>
      <c r="O315" s="8" t="str">
        <f xml:space="preserve">   IF($D315=951, $C315, "")</f>
        <v/>
      </c>
    </row>
    <row r="316" spans="2:15" x14ac:dyDescent="0.25">
      <c r="B316" s="12" t="s">
        <v>46</v>
      </c>
      <c r="C316" s="5">
        <v>9192</v>
      </c>
      <c r="D316" s="14">
        <v>426</v>
      </c>
      <c r="I316" s="8" t="str">
        <f t="shared" si="74"/>
        <v/>
      </c>
      <c r="J316" s="8" t="str">
        <f t="shared" si="84"/>
        <v/>
      </c>
      <c r="K316" s="8" t="str">
        <f t="shared" si="85"/>
        <v/>
      </c>
      <c r="L316" s="8">
        <f t="shared" si="86"/>
        <v>9192</v>
      </c>
      <c r="M316" s="8" t="str">
        <f t="shared" si="87"/>
        <v/>
      </c>
      <c r="N316" s="8" t="str">
        <f xml:space="preserve">   IF($D316=949, $C316, "")</f>
        <v/>
      </c>
      <c r="O316" s="8" t="str">
        <f xml:space="preserve">   IF($D316=951, $C316, "")</f>
        <v/>
      </c>
    </row>
    <row r="317" spans="2:15" x14ac:dyDescent="0.25">
      <c r="B317" s="11" t="s">
        <v>317</v>
      </c>
      <c r="C317" s="5"/>
      <c r="D317" s="16">
        <v>949</v>
      </c>
      <c r="E317" s="9"/>
      <c r="G317" s="8"/>
      <c r="I317" s="8" t="str">
        <f t="shared" si="74"/>
        <v/>
      </c>
      <c r="J317" s="8" t="str">
        <f t="shared" si="84"/>
        <v/>
      </c>
      <c r="K317" s="8" t="str">
        <f t="shared" si="85"/>
        <v/>
      </c>
      <c r="L317" s="8" t="str">
        <f t="shared" si="86"/>
        <v/>
      </c>
      <c r="M317" s="8" t="str">
        <f t="shared" si="87"/>
        <v/>
      </c>
      <c r="N317" s="8">
        <f xml:space="preserve">   IF($D317=949, $C317, "")</f>
        <v>0</v>
      </c>
      <c r="O317" s="8"/>
    </row>
    <row r="318" spans="2:15" x14ac:dyDescent="0.25">
      <c r="B318" s="11" t="s">
        <v>376</v>
      </c>
      <c r="C318" s="5">
        <v>467</v>
      </c>
      <c r="D318" s="17">
        <v>951</v>
      </c>
      <c r="E318" s="9"/>
      <c r="G318" s="8"/>
      <c r="I318" s="8" t="str">
        <f t="shared" si="74"/>
        <v/>
      </c>
      <c r="J318" s="8" t="str">
        <f t="shared" si="84"/>
        <v/>
      </c>
      <c r="K318" s="8" t="str">
        <f t="shared" si="85"/>
        <v/>
      </c>
      <c r="L318" s="8" t="str">
        <f t="shared" si="86"/>
        <v/>
      </c>
      <c r="M318" s="8" t="str">
        <f t="shared" si="87"/>
        <v/>
      </c>
      <c r="N318" s="8" t="str">
        <f xml:space="preserve">   IF($D318=949, $C318, "")</f>
        <v/>
      </c>
      <c r="O318" s="8">
        <f xml:space="preserve">   IF($D318=951, $C318, "")</f>
        <v>467</v>
      </c>
    </row>
    <row r="319" spans="2:15" x14ac:dyDescent="0.25">
      <c r="B319" s="12" t="s">
        <v>47</v>
      </c>
      <c r="C319" s="5">
        <v>11237</v>
      </c>
      <c r="D319" s="14"/>
      <c r="I319" s="8" t="str">
        <f t="shared" si="74"/>
        <v/>
      </c>
      <c r="J319" s="8" t="str">
        <f t="shared" si="84"/>
        <v/>
      </c>
      <c r="K319" s="8" t="str">
        <f t="shared" si="85"/>
        <v/>
      </c>
      <c r="L319" s="8" t="str">
        <f t="shared" si="86"/>
        <v/>
      </c>
      <c r="M319" s="8" t="str">
        <f t="shared" si="87"/>
        <v/>
      </c>
      <c r="N319" s="8" t="str">
        <f xml:space="preserve">   IF($D319=949, $C319, "")</f>
        <v/>
      </c>
      <c r="O319" s="8" t="str">
        <f xml:space="preserve">   IF($D319=951, $C319, "")</f>
        <v/>
      </c>
    </row>
    <row r="320" spans="2:15" x14ac:dyDescent="0.25">
      <c r="B320" s="11" t="s">
        <v>105</v>
      </c>
      <c r="C320" s="5"/>
      <c r="D320" s="17">
        <v>420</v>
      </c>
      <c r="E320" s="9"/>
      <c r="G320" s="8"/>
      <c r="I320" s="8">
        <f t="shared" si="74"/>
        <v>0</v>
      </c>
      <c r="J320" s="8"/>
      <c r="K320" s="8"/>
      <c r="L320" s="8"/>
      <c r="M320" s="8"/>
      <c r="N320" s="8"/>
      <c r="O320" s="8"/>
    </row>
    <row r="321" spans="2:15" x14ac:dyDescent="0.25">
      <c r="B321" s="11" t="s">
        <v>714</v>
      </c>
      <c r="C321" s="5">
        <v>645</v>
      </c>
      <c r="D321" s="16">
        <v>420</v>
      </c>
      <c r="E321" s="9"/>
      <c r="G321" s="8"/>
      <c r="I321" s="8">
        <f t="shared" si="74"/>
        <v>645</v>
      </c>
      <c r="J321" s="8"/>
      <c r="K321" s="8"/>
      <c r="L321" s="8"/>
      <c r="M321" s="8"/>
      <c r="N321" s="8"/>
      <c r="O321" s="8"/>
    </row>
    <row r="322" spans="2:15" x14ac:dyDescent="0.25">
      <c r="B322" s="11" t="s">
        <v>318</v>
      </c>
      <c r="C322" s="5"/>
      <c r="D322" s="17">
        <v>949</v>
      </c>
      <c r="E322" s="9"/>
      <c r="G322" s="8"/>
      <c r="I322" s="8" t="str">
        <f t="shared" ref="I322:I385" si="88" xml:space="preserve">   IF($D322=420, $C322, "")</f>
        <v/>
      </c>
      <c r="J322" s="8" t="str">
        <f t="shared" ref="J322:J360" si="89" xml:space="preserve">   IF($D322=422, $C322, "")</f>
        <v/>
      </c>
      <c r="K322" s="8" t="str">
        <f xml:space="preserve">   IF($D322=424, $C322, "")</f>
        <v/>
      </c>
      <c r="L322" s="8" t="str">
        <f xml:space="preserve">   IF($D322=426, $C322, "")</f>
        <v/>
      </c>
      <c r="M322" s="8" t="str">
        <f xml:space="preserve">   IF($D322=428, $C322, "")</f>
        <v/>
      </c>
      <c r="N322" s="8">
        <f xml:space="preserve">   IF($D322=949, $C322, "")</f>
        <v>0</v>
      </c>
      <c r="O322" s="8"/>
    </row>
    <row r="323" spans="2:15" x14ac:dyDescent="0.25">
      <c r="B323" s="11" t="s">
        <v>146</v>
      </c>
      <c r="C323" s="5">
        <v>3078</v>
      </c>
      <c r="D323" s="17">
        <v>422</v>
      </c>
      <c r="E323" s="9"/>
      <c r="G323" s="8"/>
      <c r="I323" s="8" t="str">
        <f t="shared" si="88"/>
        <v/>
      </c>
      <c r="J323" s="8">
        <f t="shared" si="89"/>
        <v>3078</v>
      </c>
      <c r="K323" s="8"/>
      <c r="L323" s="8"/>
      <c r="M323" s="8"/>
      <c r="N323" s="8"/>
      <c r="O323" s="8"/>
    </row>
    <row r="324" spans="2:15" x14ac:dyDescent="0.25">
      <c r="B324" s="12" t="s">
        <v>48</v>
      </c>
      <c r="C324" s="5">
        <v>24960</v>
      </c>
      <c r="D324" s="14">
        <v>422</v>
      </c>
      <c r="E324" s="8">
        <f>$C324</f>
        <v>24960</v>
      </c>
      <c r="I324" s="8" t="str">
        <f t="shared" si="88"/>
        <v/>
      </c>
      <c r="J324" s="8">
        <f t="shared" si="89"/>
        <v>24960</v>
      </c>
      <c r="K324" s="8" t="str">
        <f xml:space="preserve">   IF($D324=424, $C324, "")</f>
        <v/>
      </c>
      <c r="L324" s="8" t="str">
        <f xml:space="preserve">   IF($D324=426, $C324, "")</f>
        <v/>
      </c>
      <c r="M324" s="8" t="str">
        <f xml:space="preserve">   IF($D324=428, $C324, "")</f>
        <v/>
      </c>
      <c r="N324" s="8" t="str">
        <f xml:space="preserve">   IF($D324=949, $C324, "")</f>
        <v/>
      </c>
      <c r="O324" s="8" t="str">
        <f xml:space="preserve">   IF($D324=951, $C324, "")</f>
        <v/>
      </c>
    </row>
    <row r="325" spans="2:15" x14ac:dyDescent="0.25">
      <c r="B325" s="11" t="s">
        <v>147</v>
      </c>
      <c r="C325" s="5">
        <v>2734</v>
      </c>
      <c r="D325" s="17">
        <v>422</v>
      </c>
      <c r="E325" s="9"/>
      <c r="G325" s="8">
        <f>$C325</f>
        <v>2734</v>
      </c>
      <c r="I325" s="8" t="str">
        <f t="shared" si="88"/>
        <v/>
      </c>
      <c r="J325" s="8">
        <f t="shared" si="89"/>
        <v>2734</v>
      </c>
      <c r="K325" s="8"/>
      <c r="L325" s="8"/>
      <c r="M325" s="8"/>
      <c r="N325" s="8"/>
      <c r="O325" s="8"/>
    </row>
    <row r="326" spans="2:15" x14ac:dyDescent="0.25">
      <c r="B326" s="11" t="s">
        <v>148</v>
      </c>
      <c r="C326" s="5"/>
      <c r="D326" s="16">
        <v>422</v>
      </c>
      <c r="E326" s="9"/>
      <c r="G326" s="8"/>
      <c r="I326" s="8" t="str">
        <f t="shared" si="88"/>
        <v/>
      </c>
      <c r="J326" s="8">
        <f t="shared" si="89"/>
        <v>0</v>
      </c>
      <c r="K326" s="8"/>
      <c r="L326" s="8"/>
      <c r="M326" s="8"/>
      <c r="N326" s="8"/>
      <c r="O326" s="8"/>
    </row>
    <row r="327" spans="2:15" x14ac:dyDescent="0.25">
      <c r="B327" s="11" t="s">
        <v>530</v>
      </c>
      <c r="C327" s="5">
        <v>95</v>
      </c>
      <c r="D327" s="16"/>
      <c r="E327" s="9"/>
      <c r="G327" s="8"/>
      <c r="I327" s="8" t="str">
        <f t="shared" si="88"/>
        <v/>
      </c>
      <c r="J327" s="8" t="str">
        <f t="shared" si="89"/>
        <v/>
      </c>
      <c r="K327" s="8" t="str">
        <f xml:space="preserve">   IF($D327=424, $C327, "")</f>
        <v/>
      </c>
      <c r="L327" s="8" t="str">
        <f xml:space="preserve">   IF($D327=426, $C327, "")</f>
        <v/>
      </c>
      <c r="M327" s="8" t="str">
        <f xml:space="preserve">   IF($D327=428, $C327, "")</f>
        <v/>
      </c>
      <c r="N327" s="8" t="str">
        <f xml:space="preserve">   IF($D327=949, $C327, "")</f>
        <v/>
      </c>
      <c r="O327" s="8" t="str">
        <f xml:space="preserve">   IF($D327=951, $C327, "")</f>
        <v/>
      </c>
    </row>
    <row r="328" spans="2:15" x14ac:dyDescent="0.25">
      <c r="B328" s="12" t="s">
        <v>49</v>
      </c>
      <c r="C328" s="5">
        <v>11905</v>
      </c>
      <c r="D328" s="14">
        <v>422</v>
      </c>
      <c r="I328" s="8" t="str">
        <f t="shared" si="88"/>
        <v/>
      </c>
      <c r="J328" s="8">
        <f t="shared" si="89"/>
        <v>11905</v>
      </c>
      <c r="K328" s="8" t="str">
        <f xml:space="preserve">   IF($D328=424, $C328, "")</f>
        <v/>
      </c>
      <c r="L328" s="8" t="str">
        <f xml:space="preserve">   IF($D328=426, $C328, "")</f>
        <v/>
      </c>
      <c r="M328" s="8" t="str">
        <f xml:space="preserve">   IF($D328=428, $C328, "")</f>
        <v/>
      </c>
      <c r="N328" s="8" t="str">
        <f xml:space="preserve">   IF($D328=949, $C328, "")</f>
        <v/>
      </c>
      <c r="O328" s="8" t="str">
        <f xml:space="preserve">   IF($D328=951, $C328, "")</f>
        <v/>
      </c>
    </row>
    <row r="329" spans="2:15" x14ac:dyDescent="0.25">
      <c r="B329" s="11" t="s">
        <v>531</v>
      </c>
      <c r="C329" s="5">
        <v>484</v>
      </c>
      <c r="D329" s="16"/>
      <c r="E329" s="9"/>
      <c r="G329" s="8"/>
      <c r="I329" s="8" t="str">
        <f t="shared" si="88"/>
        <v/>
      </c>
      <c r="J329" s="8" t="str">
        <f t="shared" si="89"/>
        <v/>
      </c>
      <c r="K329" s="8" t="str">
        <f xml:space="preserve">   IF($D329=424, $C329, "")</f>
        <v/>
      </c>
      <c r="L329" s="8" t="str">
        <f xml:space="preserve">   IF($D329=426, $C329, "")</f>
        <v/>
      </c>
      <c r="M329" s="8" t="str">
        <f xml:space="preserve">   IF($D329=428, $C329, "")</f>
        <v/>
      </c>
      <c r="N329" s="8" t="str">
        <f xml:space="preserve">   IF($D329=949, $C329, "")</f>
        <v/>
      </c>
      <c r="O329" s="8" t="str">
        <f xml:space="preserve">   IF($D329=951, $C329, "")</f>
        <v/>
      </c>
    </row>
    <row r="330" spans="2:15" x14ac:dyDescent="0.25">
      <c r="B330" s="11" t="s">
        <v>149</v>
      </c>
      <c r="C330" s="5"/>
      <c r="D330" s="17">
        <v>422</v>
      </c>
      <c r="E330" s="9"/>
      <c r="G330" s="8"/>
      <c r="I330" s="8" t="str">
        <f t="shared" si="88"/>
        <v/>
      </c>
      <c r="J330" s="8">
        <f t="shared" si="89"/>
        <v>0</v>
      </c>
      <c r="K330" s="8"/>
      <c r="L330" s="8"/>
      <c r="M330" s="8"/>
      <c r="N330" s="8"/>
      <c r="O330" s="8"/>
    </row>
    <row r="331" spans="2:15" x14ac:dyDescent="0.25">
      <c r="B331" s="11" t="s">
        <v>532</v>
      </c>
      <c r="C331" s="5">
        <v>311</v>
      </c>
      <c r="D331" s="16"/>
      <c r="E331" s="9"/>
      <c r="G331" s="8"/>
      <c r="I331" s="8" t="str">
        <f t="shared" si="88"/>
        <v/>
      </c>
      <c r="J331" s="8" t="str">
        <f t="shared" si="89"/>
        <v/>
      </c>
      <c r="K331" s="8" t="str">
        <f t="shared" ref="K331:K351" si="90" xml:space="preserve">   IF($D331=424, $C331, "")</f>
        <v/>
      </c>
      <c r="L331" s="8" t="str">
        <f xml:space="preserve">   IF($D331=426, $C331, "")</f>
        <v/>
      </c>
      <c r="M331" s="8" t="str">
        <f xml:space="preserve">   IF($D331=428, $C331, "")</f>
        <v/>
      </c>
      <c r="N331" s="8" t="str">
        <f xml:space="preserve">   IF($D331=949, $C331, "")</f>
        <v/>
      </c>
      <c r="O331" s="8" t="str">
        <f xml:space="preserve">   IF($D331=951, $C331, "")</f>
        <v/>
      </c>
    </row>
    <row r="332" spans="2:15" x14ac:dyDescent="0.25">
      <c r="B332" s="11" t="s">
        <v>533</v>
      </c>
      <c r="C332" s="5">
        <v>360</v>
      </c>
      <c r="D332" s="16"/>
      <c r="E332" s="9"/>
      <c r="G332" s="8"/>
      <c r="I332" s="8" t="str">
        <f t="shared" si="88"/>
        <v/>
      </c>
      <c r="J332" s="8" t="str">
        <f t="shared" si="89"/>
        <v/>
      </c>
      <c r="K332" s="8" t="str">
        <f t="shared" si="90"/>
        <v/>
      </c>
      <c r="L332" s="8" t="str">
        <f xml:space="preserve">   IF($D332=426, $C332, "")</f>
        <v/>
      </c>
      <c r="M332" s="8" t="str">
        <f xml:space="preserve">   IF($D332=428, $C332, "")</f>
        <v/>
      </c>
      <c r="N332" s="8" t="str">
        <f xml:space="preserve">   IF($D332=949, $C332, "")</f>
        <v/>
      </c>
      <c r="O332" s="8" t="str">
        <f xml:space="preserve">   IF($D332=951, $C332, "")</f>
        <v/>
      </c>
    </row>
    <row r="333" spans="2:15" x14ac:dyDescent="0.25">
      <c r="B333" s="11" t="s">
        <v>377</v>
      </c>
      <c r="C333" s="5">
        <v>695</v>
      </c>
      <c r="D333" s="17">
        <v>951</v>
      </c>
      <c r="E333" s="9"/>
      <c r="G333" s="8"/>
      <c r="I333" s="8" t="str">
        <f t="shared" si="88"/>
        <v/>
      </c>
      <c r="J333" s="8" t="str">
        <f t="shared" si="89"/>
        <v/>
      </c>
      <c r="K333" s="8" t="str">
        <f t="shared" si="90"/>
        <v/>
      </c>
      <c r="L333" s="8" t="str">
        <f xml:space="preserve">   IF($D333=426, $C333, "")</f>
        <v/>
      </c>
      <c r="M333" s="8" t="str">
        <f xml:space="preserve">   IF($D333=428, $C333, "")</f>
        <v/>
      </c>
      <c r="N333" s="8" t="str">
        <f xml:space="preserve">   IF($D333=949, $C333, "")</f>
        <v/>
      </c>
      <c r="O333" s="8">
        <f xml:space="preserve">   IF($D333=951, $C333, "")</f>
        <v>695</v>
      </c>
    </row>
    <row r="334" spans="2:15" x14ac:dyDescent="0.25">
      <c r="B334" s="11" t="s">
        <v>791</v>
      </c>
      <c r="C334" s="5"/>
      <c r="D334" s="16">
        <v>424</v>
      </c>
      <c r="E334" s="9"/>
      <c r="G334" s="8"/>
      <c r="I334" s="8" t="str">
        <f t="shared" si="88"/>
        <v/>
      </c>
      <c r="J334" s="8" t="str">
        <f t="shared" si="89"/>
        <v/>
      </c>
      <c r="K334" s="8">
        <f t="shared" si="90"/>
        <v>0</v>
      </c>
      <c r="L334" s="8"/>
      <c r="M334" s="8"/>
      <c r="N334" s="8"/>
      <c r="O334" s="8"/>
    </row>
    <row r="335" spans="2:15" x14ac:dyDescent="0.25">
      <c r="B335" s="12" t="s">
        <v>50</v>
      </c>
      <c r="C335" s="5">
        <v>66715</v>
      </c>
      <c r="D335" s="14">
        <v>949</v>
      </c>
      <c r="I335" s="8" t="str">
        <f t="shared" si="88"/>
        <v/>
      </c>
      <c r="J335" s="8" t="str">
        <f t="shared" si="89"/>
        <v/>
      </c>
      <c r="K335" s="8" t="str">
        <f t="shared" si="90"/>
        <v/>
      </c>
      <c r="L335" s="8" t="str">
        <f t="shared" ref="L335:L340" si="91" xml:space="preserve">   IF($D335=426, $C335, "")</f>
        <v/>
      </c>
      <c r="M335" s="8" t="str">
        <f t="shared" ref="M335:M340" si="92" xml:space="preserve">   IF($D335=428, $C335, "")</f>
        <v/>
      </c>
      <c r="N335" s="8">
        <f t="shared" ref="N335:N340" si="93" xml:space="preserve">   IF($D335=949, $C335, "")</f>
        <v>66715</v>
      </c>
      <c r="O335" s="8" t="str">
        <f t="shared" ref="O335:O340" si="94" xml:space="preserve">   IF($D335=951, $C335, "")</f>
        <v/>
      </c>
    </row>
    <row r="336" spans="2:15" x14ac:dyDescent="0.25">
      <c r="B336" s="11" t="s">
        <v>534</v>
      </c>
      <c r="C336" s="5">
        <v>5420</v>
      </c>
      <c r="D336" s="16"/>
      <c r="E336" s="9"/>
      <c r="G336" s="8"/>
      <c r="I336" s="8" t="str">
        <f t="shared" si="88"/>
        <v/>
      </c>
      <c r="J336" s="8" t="str">
        <f t="shared" si="89"/>
        <v/>
      </c>
      <c r="K336" s="8" t="str">
        <f t="shared" si="90"/>
        <v/>
      </c>
      <c r="L336" s="8" t="str">
        <f t="shared" si="91"/>
        <v/>
      </c>
      <c r="M336" s="8" t="str">
        <f t="shared" si="92"/>
        <v/>
      </c>
      <c r="N336" s="8" t="str">
        <f t="shared" si="93"/>
        <v/>
      </c>
      <c r="O336" s="8" t="str">
        <f t="shared" si="94"/>
        <v/>
      </c>
    </row>
    <row r="337" spans="2:15" x14ac:dyDescent="0.25">
      <c r="B337" s="11" t="s">
        <v>535</v>
      </c>
      <c r="C337" s="5">
        <v>3088</v>
      </c>
      <c r="D337" s="16"/>
      <c r="E337" s="9"/>
      <c r="G337" s="8"/>
      <c r="I337" s="8" t="str">
        <f t="shared" si="88"/>
        <v/>
      </c>
      <c r="J337" s="8" t="str">
        <f t="shared" si="89"/>
        <v/>
      </c>
      <c r="K337" s="8" t="str">
        <f t="shared" si="90"/>
        <v/>
      </c>
      <c r="L337" s="8" t="str">
        <f t="shared" si="91"/>
        <v/>
      </c>
      <c r="M337" s="8" t="str">
        <f t="shared" si="92"/>
        <v/>
      </c>
      <c r="N337" s="8" t="str">
        <f t="shared" si="93"/>
        <v/>
      </c>
      <c r="O337" s="8" t="str">
        <f t="shared" si="94"/>
        <v/>
      </c>
    </row>
    <row r="338" spans="2:15" x14ac:dyDescent="0.25">
      <c r="B338" s="11" t="s">
        <v>536</v>
      </c>
      <c r="C338" s="5">
        <v>502</v>
      </c>
      <c r="D338" s="16"/>
      <c r="E338" s="9"/>
      <c r="G338" s="8"/>
      <c r="I338" s="8" t="str">
        <f t="shared" si="88"/>
        <v/>
      </c>
      <c r="J338" s="8" t="str">
        <f t="shared" si="89"/>
        <v/>
      </c>
      <c r="K338" s="8" t="str">
        <f t="shared" si="90"/>
        <v/>
      </c>
      <c r="L338" s="8" t="str">
        <f t="shared" si="91"/>
        <v/>
      </c>
      <c r="M338" s="8" t="str">
        <f t="shared" si="92"/>
        <v/>
      </c>
      <c r="N338" s="8" t="str">
        <f t="shared" si="93"/>
        <v/>
      </c>
      <c r="O338" s="8" t="str">
        <f t="shared" si="94"/>
        <v/>
      </c>
    </row>
    <row r="339" spans="2:15" x14ac:dyDescent="0.25">
      <c r="B339" s="11" t="s">
        <v>537</v>
      </c>
      <c r="C339" s="5">
        <v>1422</v>
      </c>
      <c r="D339" s="16"/>
      <c r="E339" s="9"/>
      <c r="G339" s="8"/>
      <c r="I339" s="8" t="str">
        <f t="shared" si="88"/>
        <v/>
      </c>
      <c r="J339" s="8" t="str">
        <f t="shared" si="89"/>
        <v/>
      </c>
      <c r="K339" s="8" t="str">
        <f t="shared" si="90"/>
        <v/>
      </c>
      <c r="L339" s="8" t="str">
        <f t="shared" si="91"/>
        <v/>
      </c>
      <c r="M339" s="8" t="str">
        <f t="shared" si="92"/>
        <v/>
      </c>
      <c r="N339" s="8" t="str">
        <f t="shared" si="93"/>
        <v/>
      </c>
      <c r="O339" s="8" t="str">
        <f t="shared" si="94"/>
        <v/>
      </c>
    </row>
    <row r="340" spans="2:15" x14ac:dyDescent="0.25">
      <c r="B340" s="11" t="s">
        <v>538</v>
      </c>
      <c r="C340" s="5">
        <v>1464</v>
      </c>
      <c r="D340" s="16"/>
      <c r="E340" s="8">
        <f>$C340</f>
        <v>1464</v>
      </c>
      <c r="G340" s="8"/>
      <c r="I340" s="8" t="str">
        <f t="shared" si="88"/>
        <v/>
      </c>
      <c r="J340" s="8" t="str">
        <f t="shared" si="89"/>
        <v/>
      </c>
      <c r="K340" s="8" t="str">
        <f t="shared" si="90"/>
        <v/>
      </c>
      <c r="L340" s="8" t="str">
        <f t="shared" si="91"/>
        <v/>
      </c>
      <c r="M340" s="8" t="str">
        <f t="shared" si="92"/>
        <v/>
      </c>
      <c r="N340" s="8" t="str">
        <f t="shared" si="93"/>
        <v/>
      </c>
      <c r="O340" s="8" t="str">
        <f t="shared" si="94"/>
        <v/>
      </c>
    </row>
    <row r="341" spans="2:15" x14ac:dyDescent="0.25">
      <c r="B341" s="11" t="s">
        <v>211</v>
      </c>
      <c r="C341" s="5"/>
      <c r="D341" s="17">
        <v>424</v>
      </c>
      <c r="E341" s="9"/>
      <c r="G341" s="8"/>
      <c r="I341" s="8" t="str">
        <f t="shared" si="88"/>
        <v/>
      </c>
      <c r="J341" s="8" t="str">
        <f t="shared" si="89"/>
        <v/>
      </c>
      <c r="K341" s="8">
        <f t="shared" si="90"/>
        <v>0</v>
      </c>
      <c r="L341" s="8"/>
      <c r="M341" s="8"/>
      <c r="N341" s="8"/>
      <c r="O341" s="8"/>
    </row>
    <row r="342" spans="2:15" x14ac:dyDescent="0.25">
      <c r="B342" s="12" t="s">
        <v>51</v>
      </c>
      <c r="C342" s="5">
        <v>36910</v>
      </c>
      <c r="D342" s="14">
        <v>422</v>
      </c>
      <c r="H342" s="8">
        <f>$C342</f>
        <v>36910</v>
      </c>
      <c r="I342" s="8" t="str">
        <f t="shared" si="88"/>
        <v/>
      </c>
      <c r="J342" s="8">
        <f t="shared" si="89"/>
        <v>36910</v>
      </c>
      <c r="K342" s="8" t="str">
        <f t="shared" si="90"/>
        <v/>
      </c>
      <c r="L342" s="8" t="str">
        <f t="shared" ref="L342:L349" si="95" xml:space="preserve">   IF($D342=426, $C342, "")</f>
        <v/>
      </c>
      <c r="M342" s="8" t="str">
        <f t="shared" ref="M342:M349" si="96" xml:space="preserve">   IF($D342=428, $C342, "")</f>
        <v/>
      </c>
      <c r="N342" s="8" t="str">
        <f t="shared" ref="N342:N349" si="97" xml:space="preserve">   IF($D342=949, $C342, "")</f>
        <v/>
      </c>
      <c r="O342" s="8" t="str">
        <f xml:space="preserve">   IF($D342=951, $C342, "")</f>
        <v/>
      </c>
    </row>
    <row r="343" spans="2:15" x14ac:dyDescent="0.25">
      <c r="B343" s="11" t="s">
        <v>539</v>
      </c>
      <c r="C343" s="5">
        <v>508</v>
      </c>
      <c r="D343" s="16"/>
      <c r="E343" s="9"/>
      <c r="G343" s="8"/>
      <c r="I343" s="8" t="str">
        <f t="shared" si="88"/>
        <v/>
      </c>
      <c r="J343" s="8" t="str">
        <f t="shared" si="89"/>
        <v/>
      </c>
      <c r="K343" s="8" t="str">
        <f t="shared" si="90"/>
        <v/>
      </c>
      <c r="L343" s="8" t="str">
        <f t="shared" si="95"/>
        <v/>
      </c>
      <c r="M343" s="8" t="str">
        <f t="shared" si="96"/>
        <v/>
      </c>
      <c r="N343" s="8" t="str">
        <f t="shared" si="97"/>
        <v/>
      </c>
      <c r="O343" s="8" t="str">
        <f xml:space="preserve">   IF($D343=951, $C343, "")</f>
        <v/>
      </c>
    </row>
    <row r="344" spans="2:15" x14ac:dyDescent="0.25">
      <c r="B344" s="11" t="s">
        <v>540</v>
      </c>
      <c r="C344" s="5">
        <v>245</v>
      </c>
      <c r="D344" s="16"/>
      <c r="E344" s="9"/>
      <c r="G344" s="8"/>
      <c r="I344" s="8" t="str">
        <f t="shared" si="88"/>
        <v/>
      </c>
      <c r="J344" s="8" t="str">
        <f t="shared" si="89"/>
        <v/>
      </c>
      <c r="K344" s="8" t="str">
        <f t="shared" si="90"/>
        <v/>
      </c>
      <c r="L344" s="8" t="str">
        <f t="shared" si="95"/>
        <v/>
      </c>
      <c r="M344" s="8" t="str">
        <f t="shared" si="96"/>
        <v/>
      </c>
      <c r="N344" s="8" t="str">
        <f t="shared" si="97"/>
        <v/>
      </c>
      <c r="O344" s="8" t="str">
        <f xml:space="preserve">   IF($D344=951, $C344, "")</f>
        <v/>
      </c>
    </row>
    <row r="345" spans="2:15" x14ac:dyDescent="0.25">
      <c r="B345" s="11" t="s">
        <v>319</v>
      </c>
      <c r="C345" s="5">
        <v>454</v>
      </c>
      <c r="D345" s="16">
        <v>949</v>
      </c>
      <c r="E345" s="9"/>
      <c r="G345" s="8"/>
      <c r="I345" s="8" t="str">
        <f t="shared" si="88"/>
        <v/>
      </c>
      <c r="J345" s="8" t="str">
        <f t="shared" si="89"/>
        <v/>
      </c>
      <c r="K345" s="8" t="str">
        <f t="shared" si="90"/>
        <v/>
      </c>
      <c r="L345" s="8" t="str">
        <f t="shared" si="95"/>
        <v/>
      </c>
      <c r="M345" s="8" t="str">
        <f t="shared" si="96"/>
        <v/>
      </c>
      <c r="N345" s="8">
        <f t="shared" si="97"/>
        <v>454</v>
      </c>
      <c r="O345" s="8"/>
    </row>
    <row r="346" spans="2:15" x14ac:dyDescent="0.25">
      <c r="B346" s="11" t="s">
        <v>715</v>
      </c>
      <c r="C346" s="5">
        <v>1149</v>
      </c>
      <c r="D346" s="16">
        <v>949</v>
      </c>
      <c r="E346" s="9"/>
      <c r="G346" s="8">
        <f>$C346</f>
        <v>1149</v>
      </c>
      <c r="I346" s="8" t="str">
        <f t="shared" si="88"/>
        <v/>
      </c>
      <c r="J346" s="8" t="str">
        <f t="shared" si="89"/>
        <v/>
      </c>
      <c r="K346" s="8" t="str">
        <f t="shared" si="90"/>
        <v/>
      </c>
      <c r="L346" s="8" t="str">
        <f t="shared" si="95"/>
        <v/>
      </c>
      <c r="M346" s="8" t="str">
        <f t="shared" si="96"/>
        <v/>
      </c>
      <c r="N346" s="8">
        <f t="shared" si="97"/>
        <v>1149</v>
      </c>
      <c r="O346" s="8"/>
    </row>
    <row r="347" spans="2:15" x14ac:dyDescent="0.25">
      <c r="B347" s="11" t="s">
        <v>716</v>
      </c>
      <c r="C347" s="5">
        <v>1569</v>
      </c>
      <c r="D347" s="16">
        <v>951</v>
      </c>
      <c r="E347" s="9"/>
      <c r="F347" s="8">
        <f>$C347</f>
        <v>1569</v>
      </c>
      <c r="G347" s="8"/>
      <c r="I347" s="8" t="str">
        <f t="shared" si="88"/>
        <v/>
      </c>
      <c r="J347" s="8" t="str">
        <f t="shared" si="89"/>
        <v/>
      </c>
      <c r="K347" s="8" t="str">
        <f t="shared" si="90"/>
        <v/>
      </c>
      <c r="L347" s="8" t="str">
        <f t="shared" si="95"/>
        <v/>
      </c>
      <c r="M347" s="8" t="str">
        <f t="shared" si="96"/>
        <v/>
      </c>
      <c r="N347" s="8" t="str">
        <f t="shared" si="97"/>
        <v/>
      </c>
      <c r="O347" s="8">
        <f xml:space="preserve">   IF($D347=951, $C347, "")</f>
        <v>1569</v>
      </c>
    </row>
    <row r="348" spans="2:15" x14ac:dyDescent="0.25">
      <c r="B348" s="12" t="s">
        <v>52</v>
      </c>
      <c r="C348" s="5">
        <v>17126</v>
      </c>
      <c r="D348" s="14">
        <v>424</v>
      </c>
      <c r="H348" s="8">
        <f>$C348</f>
        <v>17126</v>
      </c>
      <c r="I348" s="8" t="str">
        <f t="shared" si="88"/>
        <v/>
      </c>
      <c r="J348" s="8" t="str">
        <f t="shared" si="89"/>
        <v/>
      </c>
      <c r="K348" s="8">
        <f t="shared" si="90"/>
        <v>17126</v>
      </c>
      <c r="L348" s="8" t="str">
        <f t="shared" si="95"/>
        <v/>
      </c>
      <c r="M348" s="8" t="str">
        <f t="shared" si="96"/>
        <v/>
      </c>
      <c r="N348" s="8" t="str">
        <f t="shared" si="97"/>
        <v/>
      </c>
      <c r="O348" s="8" t="str">
        <f xml:space="preserve">   IF($D348=951, $C348, "")</f>
        <v/>
      </c>
    </row>
    <row r="349" spans="2:15" x14ac:dyDescent="0.25">
      <c r="B349" s="11" t="s">
        <v>717</v>
      </c>
      <c r="C349" s="5">
        <v>5897</v>
      </c>
      <c r="D349" s="16">
        <v>951</v>
      </c>
      <c r="E349" s="9"/>
      <c r="G349" s="8"/>
      <c r="I349" s="8" t="str">
        <f t="shared" si="88"/>
        <v/>
      </c>
      <c r="J349" s="8" t="str">
        <f t="shared" si="89"/>
        <v/>
      </c>
      <c r="K349" s="8" t="str">
        <f t="shared" si="90"/>
        <v/>
      </c>
      <c r="L349" s="8" t="str">
        <f t="shared" si="95"/>
        <v/>
      </c>
      <c r="M349" s="8" t="str">
        <f t="shared" si="96"/>
        <v/>
      </c>
      <c r="N349" s="8" t="str">
        <f t="shared" si="97"/>
        <v/>
      </c>
      <c r="O349" s="8">
        <f xml:space="preserve">   IF($D349=951, $C349, "")</f>
        <v>5897</v>
      </c>
    </row>
    <row r="350" spans="2:15" x14ac:dyDescent="0.25">
      <c r="B350" s="11" t="s">
        <v>212</v>
      </c>
      <c r="C350" s="5">
        <v>5952</v>
      </c>
      <c r="D350" s="17">
        <v>424</v>
      </c>
      <c r="E350" s="9"/>
      <c r="G350" s="8"/>
      <c r="I350" s="8" t="str">
        <f t="shared" si="88"/>
        <v/>
      </c>
      <c r="J350" s="8" t="str">
        <f t="shared" si="89"/>
        <v/>
      </c>
      <c r="K350" s="8">
        <f t="shared" si="90"/>
        <v>5952</v>
      </c>
      <c r="L350" s="8"/>
      <c r="M350" s="8"/>
      <c r="N350" s="8"/>
      <c r="O350" s="8"/>
    </row>
    <row r="351" spans="2:15" x14ac:dyDescent="0.25">
      <c r="B351" s="11" t="s">
        <v>541</v>
      </c>
      <c r="C351" s="5">
        <v>7738</v>
      </c>
      <c r="D351" s="16"/>
      <c r="E351" s="9"/>
      <c r="G351" s="8">
        <f>$C351</f>
        <v>7738</v>
      </c>
      <c r="I351" s="8" t="str">
        <f t="shared" si="88"/>
        <v/>
      </c>
      <c r="J351" s="8" t="str">
        <f t="shared" si="89"/>
        <v/>
      </c>
      <c r="K351" s="8" t="str">
        <f t="shared" si="90"/>
        <v/>
      </c>
      <c r="L351" s="8" t="str">
        <f xml:space="preserve">   IF($D351=426, $C351, "")</f>
        <v/>
      </c>
      <c r="M351" s="8" t="str">
        <f xml:space="preserve">   IF($D351=428, $C351, "")</f>
        <v/>
      </c>
      <c r="N351" s="8" t="str">
        <f xml:space="preserve">   IF($D351=949, $C351, "")</f>
        <v/>
      </c>
      <c r="O351" s="8" t="str">
        <f xml:space="preserve">   IF($D351=951, $C351, "")</f>
        <v/>
      </c>
    </row>
    <row r="352" spans="2:15" x14ac:dyDescent="0.25">
      <c r="B352" s="11" t="s">
        <v>150</v>
      </c>
      <c r="C352" s="5">
        <v>9693</v>
      </c>
      <c r="D352" s="17">
        <v>422</v>
      </c>
      <c r="E352" s="9"/>
      <c r="G352" s="8"/>
      <c r="H352" s="8">
        <f>$C352</f>
        <v>9693</v>
      </c>
      <c r="I352" s="8" t="str">
        <f t="shared" si="88"/>
        <v/>
      </c>
      <c r="J352" s="8">
        <f t="shared" si="89"/>
        <v>9693</v>
      </c>
      <c r="K352" s="8"/>
      <c r="L352" s="8"/>
      <c r="M352" s="8"/>
      <c r="N352" s="8"/>
      <c r="O352" s="8"/>
    </row>
    <row r="353" spans="2:15" x14ac:dyDescent="0.25">
      <c r="B353" s="11" t="s">
        <v>542</v>
      </c>
      <c r="C353" s="5">
        <v>845</v>
      </c>
      <c r="D353" s="16"/>
      <c r="E353" s="9"/>
      <c r="G353" s="8"/>
      <c r="I353" s="8" t="str">
        <f t="shared" si="88"/>
        <v/>
      </c>
      <c r="J353" s="8" t="str">
        <f t="shared" si="89"/>
        <v/>
      </c>
      <c r="K353" s="8" t="str">
        <f t="shared" ref="K353:K360" si="98" xml:space="preserve">   IF($D353=424, $C353, "")</f>
        <v/>
      </c>
      <c r="L353" s="8" t="str">
        <f t="shared" ref="L353:L360" si="99" xml:space="preserve">   IF($D353=426, $C353, "")</f>
        <v/>
      </c>
      <c r="M353" s="8" t="str">
        <f xml:space="preserve">   IF($D353=428, $C353, "")</f>
        <v/>
      </c>
      <c r="N353" s="8" t="str">
        <f xml:space="preserve">   IF($D353=949, $C353, "")</f>
        <v/>
      </c>
      <c r="O353" s="8" t="str">
        <f xml:space="preserve">   IF($D353=951, $C353, "")</f>
        <v/>
      </c>
    </row>
    <row r="354" spans="2:15" x14ac:dyDescent="0.25">
      <c r="B354" s="12" t="s">
        <v>53</v>
      </c>
      <c r="C354" s="5">
        <v>23688</v>
      </c>
      <c r="D354" s="14">
        <v>422</v>
      </c>
      <c r="I354" s="8" t="str">
        <f t="shared" si="88"/>
        <v/>
      </c>
      <c r="J354" s="8">
        <f t="shared" si="89"/>
        <v>23688</v>
      </c>
      <c r="K354" s="8" t="str">
        <f t="shared" si="98"/>
        <v/>
      </c>
      <c r="L354" s="8" t="str">
        <f t="shared" si="99"/>
        <v/>
      </c>
      <c r="M354" s="8" t="str">
        <f xml:space="preserve">   IF($D354=428, $C354, "")</f>
        <v/>
      </c>
      <c r="N354" s="8" t="str">
        <f xml:space="preserve">   IF($D354=949, $C354, "")</f>
        <v/>
      </c>
      <c r="O354" s="8" t="str">
        <f xml:space="preserve">   IF($D354=951, $C354, "")</f>
        <v/>
      </c>
    </row>
    <row r="355" spans="2:15" x14ac:dyDescent="0.25">
      <c r="B355" s="11" t="s">
        <v>543</v>
      </c>
      <c r="C355" s="5">
        <v>579</v>
      </c>
      <c r="D355" s="16"/>
      <c r="E355" s="9"/>
      <c r="G355" s="8"/>
      <c r="I355" s="8" t="str">
        <f t="shared" si="88"/>
        <v/>
      </c>
      <c r="J355" s="8" t="str">
        <f t="shared" si="89"/>
        <v/>
      </c>
      <c r="K355" s="8" t="str">
        <f t="shared" si="98"/>
        <v/>
      </c>
      <c r="L355" s="8" t="str">
        <f t="shared" si="99"/>
        <v/>
      </c>
      <c r="M355" s="8" t="str">
        <f xml:space="preserve">   IF($D355=428, $C355, "")</f>
        <v/>
      </c>
      <c r="N355" s="8" t="str">
        <f xml:space="preserve">   IF($D355=949, $C355, "")</f>
        <v/>
      </c>
      <c r="O355" s="8" t="str">
        <f xml:space="preserve">   IF($D355=951, $C355, "")</f>
        <v/>
      </c>
    </row>
    <row r="356" spans="2:15" x14ac:dyDescent="0.25">
      <c r="B356" s="11" t="s">
        <v>544</v>
      </c>
      <c r="C356" s="5">
        <v>148</v>
      </c>
      <c r="D356" s="16"/>
      <c r="E356" s="9"/>
      <c r="G356" s="8"/>
      <c r="I356" s="8" t="str">
        <f t="shared" si="88"/>
        <v/>
      </c>
      <c r="J356" s="8" t="str">
        <f t="shared" si="89"/>
        <v/>
      </c>
      <c r="K356" s="8" t="str">
        <f t="shared" si="98"/>
        <v/>
      </c>
      <c r="L356" s="8" t="str">
        <f t="shared" si="99"/>
        <v/>
      </c>
      <c r="M356" s="8" t="str">
        <f xml:space="preserve">   IF($D356=428, $C356, "")</f>
        <v/>
      </c>
      <c r="N356" s="8" t="str">
        <f xml:space="preserve">   IF($D356=949, $C356, "")</f>
        <v/>
      </c>
      <c r="O356" s="8" t="str">
        <f xml:space="preserve">   IF($D356=951, $C356, "")</f>
        <v/>
      </c>
    </row>
    <row r="357" spans="2:15" x14ac:dyDescent="0.25">
      <c r="B357" s="11" t="s">
        <v>378</v>
      </c>
      <c r="C357" s="5">
        <v>2991</v>
      </c>
      <c r="D357" s="17">
        <v>951</v>
      </c>
      <c r="E357" s="9"/>
      <c r="G357" s="8"/>
      <c r="I357" s="8" t="str">
        <f t="shared" si="88"/>
        <v/>
      </c>
      <c r="J357" s="8" t="str">
        <f t="shared" si="89"/>
        <v/>
      </c>
      <c r="K357" s="8" t="str">
        <f t="shared" si="98"/>
        <v/>
      </c>
      <c r="L357" s="8" t="str">
        <f t="shared" si="99"/>
        <v/>
      </c>
      <c r="M357" s="8" t="str">
        <f xml:space="preserve">   IF($D357=428, $C357, "")</f>
        <v/>
      </c>
      <c r="N357" s="8" t="str">
        <f xml:space="preserve">   IF($D357=949, $C357, "")</f>
        <v/>
      </c>
      <c r="O357" s="8">
        <f xml:space="preserve">   IF($D357=951, $C357, "")</f>
        <v>2991</v>
      </c>
    </row>
    <row r="358" spans="2:15" x14ac:dyDescent="0.25">
      <c r="B358" s="11" t="s">
        <v>260</v>
      </c>
      <c r="C358" s="5">
        <v>5958</v>
      </c>
      <c r="D358" s="17">
        <v>426</v>
      </c>
      <c r="E358" s="9"/>
      <c r="G358" s="8"/>
      <c r="I358" s="8" t="str">
        <f t="shared" si="88"/>
        <v/>
      </c>
      <c r="J358" s="8" t="str">
        <f t="shared" si="89"/>
        <v/>
      </c>
      <c r="K358" s="8" t="str">
        <f t="shared" si="98"/>
        <v/>
      </c>
      <c r="L358" s="8">
        <f t="shared" si="99"/>
        <v>5958</v>
      </c>
      <c r="M358" s="8"/>
      <c r="N358" s="8"/>
      <c r="O358" s="8"/>
    </row>
    <row r="359" spans="2:15" x14ac:dyDescent="0.25">
      <c r="B359" s="11" t="s">
        <v>282</v>
      </c>
      <c r="C359" s="5">
        <v>1507</v>
      </c>
      <c r="D359" s="17">
        <v>428</v>
      </c>
      <c r="E359" s="9"/>
      <c r="G359" s="8"/>
      <c r="I359" s="8" t="str">
        <f t="shared" si="88"/>
        <v/>
      </c>
      <c r="J359" s="8" t="str">
        <f t="shared" si="89"/>
        <v/>
      </c>
      <c r="K359" s="8" t="str">
        <f t="shared" si="98"/>
        <v/>
      </c>
      <c r="L359" s="8" t="str">
        <f t="shared" si="99"/>
        <v/>
      </c>
      <c r="M359" s="8">
        <f xml:space="preserve">   IF($D359=428, $C359, "")</f>
        <v>1507</v>
      </c>
      <c r="N359" s="8"/>
      <c r="O359" s="8"/>
    </row>
    <row r="360" spans="2:15" x14ac:dyDescent="0.25">
      <c r="B360" s="11" t="s">
        <v>718</v>
      </c>
      <c r="C360" s="5">
        <v>2844</v>
      </c>
      <c r="D360" s="16">
        <v>951</v>
      </c>
      <c r="E360" s="9"/>
      <c r="G360" s="8"/>
      <c r="I360" s="8" t="str">
        <f t="shared" si="88"/>
        <v/>
      </c>
      <c r="J360" s="8" t="str">
        <f t="shared" si="89"/>
        <v/>
      </c>
      <c r="K360" s="8" t="str">
        <f t="shared" si="98"/>
        <v/>
      </c>
      <c r="L360" s="8" t="str">
        <f t="shared" si="99"/>
        <v/>
      </c>
      <c r="M360" s="8" t="str">
        <f xml:space="preserve">   IF($D360=428, $C360, "")</f>
        <v/>
      </c>
      <c r="N360" s="8" t="str">
        <f xml:space="preserve">   IF($D360=949, $C360, "")</f>
        <v/>
      </c>
      <c r="O360" s="8">
        <f xml:space="preserve">   IF($D360=951, $C360, "")</f>
        <v>2844</v>
      </c>
    </row>
    <row r="361" spans="2:15" x14ac:dyDescent="0.25">
      <c r="B361" s="11" t="s">
        <v>106</v>
      </c>
      <c r="C361" s="5">
        <v>2675</v>
      </c>
      <c r="D361" s="17">
        <v>420</v>
      </c>
      <c r="E361" s="9"/>
      <c r="G361" s="8"/>
      <c r="I361" s="8">
        <f t="shared" si="88"/>
        <v>2675</v>
      </c>
      <c r="J361" s="8"/>
      <c r="K361" s="8"/>
      <c r="L361" s="8"/>
      <c r="M361" s="8"/>
      <c r="N361" s="8"/>
      <c r="O361" s="8"/>
    </row>
    <row r="362" spans="2:15" x14ac:dyDescent="0.25">
      <c r="B362" s="11" t="s">
        <v>719</v>
      </c>
      <c r="C362" s="5">
        <v>1027</v>
      </c>
      <c r="D362" s="16">
        <v>420</v>
      </c>
      <c r="E362" s="9"/>
      <c r="G362" s="8"/>
      <c r="I362" s="8">
        <f t="shared" si="88"/>
        <v>1027</v>
      </c>
      <c r="J362" s="8"/>
      <c r="K362" s="8"/>
      <c r="L362" s="8"/>
      <c r="M362" s="8"/>
      <c r="N362" s="8"/>
      <c r="O362" s="8"/>
    </row>
    <row r="363" spans="2:15" x14ac:dyDescent="0.25">
      <c r="B363" s="11" t="s">
        <v>545</v>
      </c>
      <c r="C363" s="5">
        <v>4744</v>
      </c>
      <c r="D363" s="16"/>
      <c r="E363" s="9"/>
      <c r="G363" s="8"/>
      <c r="I363" s="8" t="str">
        <f t="shared" si="88"/>
        <v/>
      </c>
      <c r="J363" s="8" t="str">
        <f t="shared" ref="J363:J375" si="100" xml:space="preserve">   IF($D363=422, $C363, "")</f>
        <v/>
      </c>
      <c r="K363" s="8" t="str">
        <f t="shared" ref="K363:K369" si="101" xml:space="preserve">   IF($D363=424, $C363, "")</f>
        <v/>
      </c>
      <c r="L363" s="8" t="str">
        <f xml:space="preserve">   IF($D363=426, $C363, "")</f>
        <v/>
      </c>
      <c r="M363" s="8" t="str">
        <f xml:space="preserve">   IF($D363=428, $C363, "")</f>
        <v/>
      </c>
      <c r="N363" s="8" t="str">
        <f xml:space="preserve">   IF($D363=949, $C363, "")</f>
        <v/>
      </c>
      <c r="O363" s="8" t="str">
        <f xml:space="preserve">   IF($D363=951, $C363, "")</f>
        <v/>
      </c>
    </row>
    <row r="364" spans="2:15" x14ac:dyDescent="0.25">
      <c r="B364" s="11" t="s">
        <v>546</v>
      </c>
      <c r="C364" s="5">
        <v>2093</v>
      </c>
      <c r="D364" s="16"/>
      <c r="E364" s="9"/>
      <c r="G364" s="8"/>
      <c r="I364" s="8" t="str">
        <f t="shared" si="88"/>
        <v/>
      </c>
      <c r="J364" s="8" t="str">
        <f t="shared" si="100"/>
        <v/>
      </c>
      <c r="K364" s="8" t="str">
        <f t="shared" si="101"/>
        <v/>
      </c>
      <c r="L364" s="8" t="str">
        <f xml:space="preserve">   IF($D364=426, $C364, "")</f>
        <v/>
      </c>
      <c r="M364" s="8" t="str">
        <f xml:space="preserve">   IF($D364=428, $C364, "")</f>
        <v/>
      </c>
      <c r="N364" s="8" t="str">
        <f xml:space="preserve">   IF($D364=949, $C364, "")</f>
        <v/>
      </c>
      <c r="O364" s="8" t="str">
        <f xml:space="preserve">   IF($D364=951, $C364, "")</f>
        <v/>
      </c>
    </row>
    <row r="365" spans="2:15" x14ac:dyDescent="0.25">
      <c r="B365" s="11" t="s">
        <v>547</v>
      </c>
      <c r="C365" s="5">
        <v>67</v>
      </c>
      <c r="D365" s="16"/>
      <c r="E365" s="9"/>
      <c r="G365" s="8"/>
      <c r="I365" s="8" t="str">
        <f t="shared" si="88"/>
        <v/>
      </c>
      <c r="J365" s="8" t="str">
        <f t="shared" si="100"/>
        <v/>
      </c>
      <c r="K365" s="8" t="str">
        <f t="shared" si="101"/>
        <v/>
      </c>
      <c r="L365" s="8" t="str">
        <f xml:space="preserve">   IF($D365=426, $C365, "")</f>
        <v/>
      </c>
      <c r="M365" s="8" t="str">
        <f xml:space="preserve">   IF($D365=428, $C365, "")</f>
        <v/>
      </c>
      <c r="N365" s="8" t="str">
        <f xml:space="preserve">   IF($D365=949, $C365, "")</f>
        <v/>
      </c>
      <c r="O365" s="8" t="str">
        <f xml:space="preserve">   IF($D365=951, $C365, "")</f>
        <v/>
      </c>
    </row>
    <row r="366" spans="2:15" x14ac:dyDescent="0.25">
      <c r="B366" s="11" t="s">
        <v>724</v>
      </c>
      <c r="C366" s="5">
        <v>1411</v>
      </c>
      <c r="D366" s="16">
        <v>949</v>
      </c>
      <c r="E366" s="9"/>
      <c r="G366" s="8"/>
      <c r="I366" s="8" t="str">
        <f t="shared" si="88"/>
        <v/>
      </c>
      <c r="J366" s="8" t="str">
        <f t="shared" si="100"/>
        <v/>
      </c>
      <c r="K366" s="8" t="str">
        <f t="shared" si="101"/>
        <v/>
      </c>
      <c r="L366" s="8" t="str">
        <f xml:space="preserve">   IF($D366=426, $C366, "")</f>
        <v/>
      </c>
      <c r="M366" s="8" t="str">
        <f xml:space="preserve">   IF($D366=428, $C366, "")</f>
        <v/>
      </c>
      <c r="N366" s="8">
        <f xml:space="preserve">   IF($D366=949, $C366, "")</f>
        <v>1411</v>
      </c>
      <c r="O366" s="8"/>
    </row>
    <row r="367" spans="2:15" x14ac:dyDescent="0.25">
      <c r="B367" s="11" t="s">
        <v>548</v>
      </c>
      <c r="C367" s="5">
        <v>2996</v>
      </c>
      <c r="D367" s="16"/>
      <c r="E367" s="9"/>
      <c r="G367" s="8"/>
      <c r="I367" s="8" t="str">
        <f t="shared" si="88"/>
        <v/>
      </c>
      <c r="J367" s="8" t="str">
        <f t="shared" si="100"/>
        <v/>
      </c>
      <c r="K367" s="8" t="str">
        <f t="shared" si="101"/>
        <v/>
      </c>
      <c r="L367" s="8" t="str">
        <f xml:space="preserve">   IF($D367=426, $C367, "")</f>
        <v/>
      </c>
      <c r="M367" s="8" t="str">
        <f xml:space="preserve">   IF($D367=428, $C367, "")</f>
        <v/>
      </c>
      <c r="N367" s="8" t="str">
        <f xml:space="preserve">   IF($D367=949, $C367, "")</f>
        <v/>
      </c>
      <c r="O367" s="8" t="str">
        <f xml:space="preserve">   IF($D367=951, $C367, "")</f>
        <v/>
      </c>
    </row>
    <row r="368" spans="2:15" x14ac:dyDescent="0.25">
      <c r="B368" s="11" t="s">
        <v>213</v>
      </c>
      <c r="C368" s="5">
        <v>151</v>
      </c>
      <c r="D368" s="16">
        <v>424</v>
      </c>
      <c r="E368" s="9"/>
      <c r="G368" s="8"/>
      <c r="I368" s="8" t="str">
        <f t="shared" si="88"/>
        <v/>
      </c>
      <c r="J368" s="8" t="str">
        <f t="shared" si="100"/>
        <v/>
      </c>
      <c r="K368" s="8">
        <f t="shared" si="101"/>
        <v>151</v>
      </c>
      <c r="L368" s="8"/>
      <c r="M368" s="8"/>
      <c r="N368" s="8"/>
      <c r="O368" s="8"/>
    </row>
    <row r="369" spans="2:15" x14ac:dyDescent="0.25">
      <c r="B369" s="11" t="s">
        <v>549</v>
      </c>
      <c r="C369" s="5">
        <v>103</v>
      </c>
      <c r="D369" s="16"/>
      <c r="E369" s="9"/>
      <c r="G369" s="8"/>
      <c r="I369" s="8" t="str">
        <f t="shared" si="88"/>
        <v/>
      </c>
      <c r="J369" s="8" t="str">
        <f t="shared" si="100"/>
        <v/>
      </c>
      <c r="K369" s="8" t="str">
        <f t="shared" si="101"/>
        <v/>
      </c>
      <c r="L369" s="8" t="str">
        <f xml:space="preserve">   IF($D369=426, $C369, "")</f>
        <v/>
      </c>
      <c r="M369" s="8" t="str">
        <f xml:space="preserve">   IF($D369=428, $C369, "")</f>
        <v/>
      </c>
      <c r="N369" s="8" t="str">
        <f xml:space="preserve">   IF($D369=949, $C369, "")</f>
        <v/>
      </c>
      <c r="O369" s="8" t="str">
        <f xml:space="preserve">   IF($D369=951, $C369, "")</f>
        <v/>
      </c>
    </row>
    <row r="370" spans="2:15" x14ac:dyDescent="0.25">
      <c r="B370" s="11" t="s">
        <v>720</v>
      </c>
      <c r="C370" s="5">
        <v>419</v>
      </c>
      <c r="D370" s="16">
        <v>422</v>
      </c>
      <c r="E370" s="9"/>
      <c r="G370" s="8"/>
      <c r="I370" s="8" t="str">
        <f t="shared" si="88"/>
        <v/>
      </c>
      <c r="J370" s="8">
        <f t="shared" si="100"/>
        <v>419</v>
      </c>
      <c r="K370" s="8"/>
      <c r="L370" s="8"/>
      <c r="M370" s="8"/>
      <c r="N370" s="8"/>
      <c r="O370" s="8"/>
    </row>
    <row r="371" spans="2:15" x14ac:dyDescent="0.25">
      <c r="B371" s="11" t="s">
        <v>550</v>
      </c>
      <c r="C371" s="5">
        <v>1835</v>
      </c>
      <c r="D371" s="16"/>
      <c r="E371" s="9"/>
      <c r="G371" s="8"/>
      <c r="I371" s="8" t="str">
        <f t="shared" si="88"/>
        <v/>
      </c>
      <c r="J371" s="8" t="str">
        <f t="shared" si="100"/>
        <v/>
      </c>
      <c r="K371" s="8" t="str">
        <f xml:space="preserve">   IF($D371=424, $C371, "")</f>
        <v/>
      </c>
      <c r="L371" s="8" t="str">
        <f xml:space="preserve">   IF($D371=426, $C371, "")</f>
        <v/>
      </c>
      <c r="M371" s="8" t="str">
        <f xml:space="preserve">   IF($D371=428, $C371, "")</f>
        <v/>
      </c>
      <c r="N371" s="8" t="str">
        <f xml:space="preserve">   IF($D371=949, $C371, "")</f>
        <v/>
      </c>
      <c r="O371" s="8" t="str">
        <f xml:space="preserve">   IF($D371=951, $C371, "")</f>
        <v/>
      </c>
    </row>
    <row r="372" spans="2:15" x14ac:dyDescent="0.25">
      <c r="B372" s="11" t="s">
        <v>283</v>
      </c>
      <c r="C372" s="5"/>
      <c r="D372" s="16">
        <v>428</v>
      </c>
      <c r="E372" s="9"/>
      <c r="G372" s="8"/>
      <c r="I372" s="8" t="str">
        <f t="shared" si="88"/>
        <v/>
      </c>
      <c r="J372" s="8" t="str">
        <f t="shared" si="100"/>
        <v/>
      </c>
      <c r="K372" s="8" t="str">
        <f xml:space="preserve">   IF($D372=424, $C372, "")</f>
        <v/>
      </c>
      <c r="L372" s="8" t="str">
        <f xml:space="preserve">   IF($D372=426, $C372, "")</f>
        <v/>
      </c>
      <c r="M372" s="8">
        <f xml:space="preserve">   IF($D372=428, $C372, "")</f>
        <v>0</v>
      </c>
      <c r="N372" s="8"/>
      <c r="O372" s="8"/>
    </row>
    <row r="373" spans="2:15" x14ac:dyDescent="0.25">
      <c r="B373" s="12" t="s">
        <v>54</v>
      </c>
      <c r="C373" s="5">
        <v>15874</v>
      </c>
      <c r="D373" s="14">
        <v>428</v>
      </c>
      <c r="I373" s="8" t="str">
        <f t="shared" si="88"/>
        <v/>
      </c>
      <c r="J373" s="8" t="str">
        <f t="shared" si="100"/>
        <v/>
      </c>
      <c r="K373" s="8" t="str">
        <f xml:space="preserve">   IF($D373=424, $C373, "")</f>
        <v/>
      </c>
      <c r="L373" s="8" t="str">
        <f xml:space="preserve">   IF($D373=426, $C373, "")</f>
        <v/>
      </c>
      <c r="M373" s="8">
        <f xml:space="preserve">   IF($D373=428, $C373, "")</f>
        <v>15874</v>
      </c>
      <c r="N373" s="8" t="str">
        <f xml:space="preserve">   IF($D373=949, $C373, "")</f>
        <v/>
      </c>
      <c r="O373" s="8" t="str">
        <f xml:space="preserve">   IF($D373=951, $C373, "")</f>
        <v/>
      </c>
    </row>
    <row r="374" spans="2:15" x14ac:dyDescent="0.25">
      <c r="B374" s="11" t="s">
        <v>151</v>
      </c>
      <c r="C374" s="5">
        <v>642</v>
      </c>
      <c r="D374" s="17">
        <v>422</v>
      </c>
      <c r="E374" s="9"/>
      <c r="G374" s="8"/>
      <c r="I374" s="8" t="str">
        <f t="shared" si="88"/>
        <v/>
      </c>
      <c r="J374" s="8">
        <f t="shared" si="100"/>
        <v>642</v>
      </c>
      <c r="K374" s="8"/>
      <c r="L374" s="8"/>
      <c r="M374" s="8"/>
      <c r="N374" s="8"/>
      <c r="O374" s="8"/>
    </row>
    <row r="375" spans="2:15" x14ac:dyDescent="0.25">
      <c r="B375" s="11" t="s">
        <v>551</v>
      </c>
      <c r="C375" s="5">
        <v>77</v>
      </c>
      <c r="D375" s="16"/>
      <c r="E375" s="9"/>
      <c r="G375" s="8"/>
      <c r="I375" s="8" t="str">
        <f t="shared" si="88"/>
        <v/>
      </c>
      <c r="J375" s="8" t="str">
        <f t="shared" si="100"/>
        <v/>
      </c>
      <c r="K375" s="8" t="str">
        <f xml:space="preserve">   IF($D375=424, $C375, "")</f>
        <v/>
      </c>
      <c r="L375" s="8" t="str">
        <f xml:space="preserve">   IF($D375=426, $C375, "")</f>
        <v/>
      </c>
      <c r="M375" s="8" t="str">
        <f xml:space="preserve">   IF($D375=428, $C375, "")</f>
        <v/>
      </c>
      <c r="N375" s="8" t="str">
        <f xml:space="preserve">   IF($D375=949, $C375, "")</f>
        <v/>
      </c>
      <c r="O375" s="8" t="str">
        <f xml:space="preserve">   IF($D375=951, $C375, "")</f>
        <v/>
      </c>
    </row>
    <row r="376" spans="2:15" x14ac:dyDescent="0.25">
      <c r="B376" s="11" t="s">
        <v>107</v>
      </c>
      <c r="C376" s="5"/>
      <c r="D376" s="16">
        <v>420</v>
      </c>
      <c r="E376" s="9"/>
      <c r="G376" s="8"/>
      <c r="I376" s="8">
        <f t="shared" si="88"/>
        <v>0</v>
      </c>
      <c r="J376" s="8"/>
      <c r="K376" s="8"/>
      <c r="L376" s="8"/>
      <c r="M376" s="8"/>
      <c r="N376" s="8"/>
      <c r="O376" s="8"/>
    </row>
    <row r="377" spans="2:15" x14ac:dyDescent="0.25">
      <c r="B377" s="11" t="s">
        <v>284</v>
      </c>
      <c r="C377" s="5">
        <v>1938</v>
      </c>
      <c r="D377" s="17">
        <v>428</v>
      </c>
      <c r="E377" s="9"/>
      <c r="G377" s="8"/>
      <c r="I377" s="8" t="str">
        <f t="shared" si="88"/>
        <v/>
      </c>
      <c r="J377" s="8" t="str">
        <f t="shared" ref="J377:J405" si="102" xml:space="preserve">   IF($D377=422, $C377, "")</f>
        <v/>
      </c>
      <c r="K377" s="8" t="str">
        <f t="shared" ref="K377:K384" si="103" xml:space="preserve">   IF($D377=424, $C377, "")</f>
        <v/>
      </c>
      <c r="L377" s="8" t="str">
        <f xml:space="preserve">   IF($D377=426, $C377, "")</f>
        <v/>
      </c>
      <c r="M377" s="8">
        <f xml:space="preserve">   IF($D377=428, $C377, "")</f>
        <v>1938</v>
      </c>
      <c r="N377" s="8"/>
      <c r="O377" s="8"/>
    </row>
    <row r="378" spans="2:15" x14ac:dyDescent="0.25">
      <c r="B378" s="12" t="s">
        <v>55</v>
      </c>
      <c r="C378" s="5">
        <v>16793</v>
      </c>
      <c r="D378" s="14">
        <v>422</v>
      </c>
      <c r="I378" s="8" t="str">
        <f t="shared" si="88"/>
        <v/>
      </c>
      <c r="J378" s="8">
        <f t="shared" si="102"/>
        <v>16793</v>
      </c>
      <c r="K378" s="8" t="str">
        <f t="shared" si="103"/>
        <v/>
      </c>
      <c r="L378" s="8" t="str">
        <f xml:space="preserve">   IF($D378=426, $C378, "")</f>
        <v/>
      </c>
      <c r="M378" s="8" t="str">
        <f xml:space="preserve">   IF($D378=428, $C378, "")</f>
        <v/>
      </c>
      <c r="N378" s="8" t="str">
        <f xml:space="preserve">   IF($D378=949, $C378, "")</f>
        <v/>
      </c>
      <c r="O378" s="8" t="str">
        <f xml:space="preserve">   IF($D378=951, $C378, "")</f>
        <v/>
      </c>
    </row>
    <row r="379" spans="2:15" x14ac:dyDescent="0.25">
      <c r="B379" s="11" t="s">
        <v>214</v>
      </c>
      <c r="C379" s="5"/>
      <c r="D379" s="16">
        <v>424</v>
      </c>
      <c r="E379" s="9"/>
      <c r="G379" s="8"/>
      <c r="I379" s="8" t="str">
        <f t="shared" si="88"/>
        <v/>
      </c>
      <c r="J379" s="8" t="str">
        <f t="shared" si="102"/>
        <v/>
      </c>
      <c r="K379" s="8">
        <f t="shared" si="103"/>
        <v>0</v>
      </c>
      <c r="L379" s="8"/>
      <c r="M379" s="8"/>
      <c r="N379" s="8"/>
      <c r="O379" s="8"/>
    </row>
    <row r="380" spans="2:15" x14ac:dyDescent="0.25">
      <c r="B380" s="11" t="s">
        <v>379</v>
      </c>
      <c r="C380" s="5">
        <v>613</v>
      </c>
      <c r="D380" s="16">
        <v>951</v>
      </c>
      <c r="E380" s="9"/>
      <c r="G380" s="8"/>
      <c r="I380" s="8" t="str">
        <f t="shared" si="88"/>
        <v/>
      </c>
      <c r="J380" s="8" t="str">
        <f t="shared" si="102"/>
        <v/>
      </c>
      <c r="K380" s="8" t="str">
        <f t="shared" si="103"/>
        <v/>
      </c>
      <c r="L380" s="8" t="str">
        <f xml:space="preserve">   IF($D380=426, $C380, "")</f>
        <v/>
      </c>
      <c r="M380" s="8" t="str">
        <f xml:space="preserve">   IF($D380=428, $C380, "")</f>
        <v/>
      </c>
      <c r="N380" s="8" t="str">
        <f xml:space="preserve">   IF($D380=949, $C380, "")</f>
        <v/>
      </c>
      <c r="O380" s="8">
        <f xml:space="preserve">   IF($D380=951, $C380, "")</f>
        <v>613</v>
      </c>
    </row>
    <row r="381" spans="2:15" x14ac:dyDescent="0.25">
      <c r="B381" s="11" t="s">
        <v>215</v>
      </c>
      <c r="C381" s="5">
        <v>8826</v>
      </c>
      <c r="D381" s="17">
        <v>424</v>
      </c>
      <c r="E381" s="9"/>
      <c r="G381" s="8"/>
      <c r="I381" s="8" t="str">
        <f t="shared" si="88"/>
        <v/>
      </c>
      <c r="J381" s="8" t="str">
        <f t="shared" si="102"/>
        <v/>
      </c>
      <c r="K381" s="8">
        <f t="shared" si="103"/>
        <v>8826</v>
      </c>
      <c r="L381" s="8"/>
      <c r="M381" s="8"/>
      <c r="N381" s="8"/>
      <c r="O381" s="8"/>
    </row>
    <row r="382" spans="2:15" x14ac:dyDescent="0.25">
      <c r="B382" s="12" t="s">
        <v>56</v>
      </c>
      <c r="C382" s="5">
        <v>19953</v>
      </c>
      <c r="D382" s="14">
        <v>424</v>
      </c>
      <c r="H382" s="8">
        <f>$C382</f>
        <v>19953</v>
      </c>
      <c r="I382" s="8" t="str">
        <f t="shared" si="88"/>
        <v/>
      </c>
      <c r="J382" s="8" t="str">
        <f t="shared" si="102"/>
        <v/>
      </c>
      <c r="K382" s="8">
        <f t="shared" si="103"/>
        <v>19953</v>
      </c>
      <c r="L382" s="8" t="str">
        <f xml:space="preserve">   IF($D382=426, $C382, "")</f>
        <v/>
      </c>
      <c r="M382" s="8" t="str">
        <f xml:space="preserve">   IF($D382=428, $C382, "")</f>
        <v/>
      </c>
      <c r="N382" s="8" t="str">
        <f xml:space="preserve">   IF($D382=949, $C382, "")</f>
        <v/>
      </c>
      <c r="O382" s="8" t="str">
        <f xml:space="preserve">   IF($D382=951, $C382, "")</f>
        <v/>
      </c>
    </row>
    <row r="383" spans="2:15" x14ac:dyDescent="0.25">
      <c r="B383" s="11" t="s">
        <v>721</v>
      </c>
      <c r="C383" s="5">
        <v>2661</v>
      </c>
      <c r="D383" s="16">
        <v>424</v>
      </c>
      <c r="E383" s="9"/>
      <c r="G383" s="8"/>
      <c r="I383" s="8" t="str">
        <f t="shared" si="88"/>
        <v/>
      </c>
      <c r="J383" s="8" t="str">
        <f t="shared" si="102"/>
        <v/>
      </c>
      <c r="K383" s="8">
        <f t="shared" si="103"/>
        <v>2661</v>
      </c>
      <c r="L383" s="8"/>
      <c r="M383" s="8"/>
      <c r="N383" s="8"/>
      <c r="O383" s="8"/>
    </row>
    <row r="384" spans="2:15" x14ac:dyDescent="0.25">
      <c r="B384" s="11" t="s">
        <v>552</v>
      </c>
      <c r="C384" s="5">
        <v>779</v>
      </c>
      <c r="D384" s="16"/>
      <c r="E384" s="9"/>
      <c r="G384" s="8"/>
      <c r="I384" s="8" t="str">
        <f t="shared" si="88"/>
        <v/>
      </c>
      <c r="J384" s="8" t="str">
        <f t="shared" si="102"/>
        <v/>
      </c>
      <c r="K384" s="8" t="str">
        <f t="shared" si="103"/>
        <v/>
      </c>
      <c r="L384" s="8" t="str">
        <f xml:space="preserve">   IF($D384=426, $C384, "")</f>
        <v/>
      </c>
      <c r="M384" s="8" t="str">
        <f xml:space="preserve">   IF($D384=428, $C384, "")</f>
        <v/>
      </c>
      <c r="N384" s="8" t="str">
        <f xml:space="preserve">   IF($D384=949, $C384, "")</f>
        <v/>
      </c>
      <c r="O384" s="8" t="str">
        <f xml:space="preserve">   IF($D384=951, $C384, "")</f>
        <v/>
      </c>
    </row>
    <row r="385" spans="2:15" x14ac:dyDescent="0.25">
      <c r="B385" s="11" t="s">
        <v>722</v>
      </c>
      <c r="C385" s="5">
        <v>459</v>
      </c>
      <c r="D385" s="16">
        <v>422</v>
      </c>
      <c r="E385" s="9"/>
      <c r="G385" s="8"/>
      <c r="I385" s="8" t="str">
        <f t="shared" si="88"/>
        <v/>
      </c>
      <c r="J385" s="8">
        <f t="shared" si="102"/>
        <v>459</v>
      </c>
      <c r="K385" s="8"/>
      <c r="L385" s="8"/>
      <c r="M385" s="8"/>
      <c r="N385" s="8"/>
      <c r="O385" s="8"/>
    </row>
    <row r="386" spans="2:15" x14ac:dyDescent="0.25">
      <c r="B386" s="11" t="s">
        <v>320</v>
      </c>
      <c r="C386" s="5">
        <v>2915</v>
      </c>
      <c r="D386" s="17">
        <v>949</v>
      </c>
      <c r="E386" s="9"/>
      <c r="G386" s="8"/>
      <c r="I386" s="8" t="str">
        <f t="shared" ref="I386:I449" si="104" xml:space="preserve">   IF($D386=420, $C386, "")</f>
        <v/>
      </c>
      <c r="J386" s="8" t="str">
        <f t="shared" si="102"/>
        <v/>
      </c>
      <c r="K386" s="8" t="str">
        <f xml:space="preserve">   IF($D386=424, $C386, "")</f>
        <v/>
      </c>
      <c r="L386" s="8" t="str">
        <f xml:space="preserve">   IF($D386=426, $C386, "")</f>
        <v/>
      </c>
      <c r="M386" s="8" t="str">
        <f xml:space="preserve">   IF($D386=428, $C386, "")</f>
        <v/>
      </c>
      <c r="N386" s="8">
        <f xml:space="preserve">   IF($D386=949, $C386, "")</f>
        <v>2915</v>
      </c>
      <c r="O386" s="8"/>
    </row>
    <row r="387" spans="2:15" x14ac:dyDescent="0.25">
      <c r="B387" s="11" t="s">
        <v>152</v>
      </c>
      <c r="C387" s="5">
        <v>9965</v>
      </c>
      <c r="D387" s="17">
        <v>422</v>
      </c>
      <c r="E387" s="9"/>
      <c r="G387" s="8"/>
      <c r="I387" s="8" t="str">
        <f t="shared" si="104"/>
        <v/>
      </c>
      <c r="J387" s="8">
        <f t="shared" si="102"/>
        <v>9965</v>
      </c>
      <c r="K387" s="8"/>
      <c r="L387" s="8"/>
      <c r="M387" s="8"/>
      <c r="N387" s="8"/>
      <c r="O387" s="8"/>
    </row>
    <row r="388" spans="2:15" x14ac:dyDescent="0.25">
      <c r="B388" s="11" t="s">
        <v>321</v>
      </c>
      <c r="C388" s="5">
        <v>127</v>
      </c>
      <c r="D388" s="17">
        <v>949</v>
      </c>
      <c r="E388" s="9"/>
      <c r="G388" s="8"/>
      <c r="I388" s="8" t="str">
        <f t="shared" si="104"/>
        <v/>
      </c>
      <c r="J388" s="8" t="str">
        <f t="shared" si="102"/>
        <v/>
      </c>
      <c r="K388" s="8" t="str">
        <f xml:space="preserve">   IF($D388=424, $C388, "")</f>
        <v/>
      </c>
      <c r="L388" s="8" t="str">
        <f xml:space="preserve">   IF($D388=426, $C388, "")</f>
        <v/>
      </c>
      <c r="M388" s="8" t="str">
        <f xml:space="preserve">   IF($D388=428, $C388, "")</f>
        <v/>
      </c>
      <c r="N388" s="8">
        <f xml:space="preserve">   IF($D388=949, $C388, "")</f>
        <v>127</v>
      </c>
      <c r="O388" s="8"/>
    </row>
    <row r="389" spans="2:15" x14ac:dyDescent="0.25">
      <c r="B389" s="11" t="s">
        <v>322</v>
      </c>
      <c r="C389" s="5"/>
      <c r="D389" s="16">
        <v>949</v>
      </c>
      <c r="E389" s="9"/>
      <c r="G389" s="8"/>
      <c r="I389" s="8" t="str">
        <f t="shared" si="104"/>
        <v/>
      </c>
      <c r="J389" s="8" t="str">
        <f t="shared" si="102"/>
        <v/>
      </c>
      <c r="K389" s="8" t="str">
        <f xml:space="preserve">   IF($D389=424, $C389, "")</f>
        <v/>
      </c>
      <c r="L389" s="8" t="str">
        <f xml:space="preserve">   IF($D389=426, $C389, "")</f>
        <v/>
      </c>
      <c r="M389" s="8" t="str">
        <f xml:space="preserve">   IF($D389=428, $C389, "")</f>
        <v/>
      </c>
      <c r="N389" s="8">
        <f xml:space="preserve">   IF($D389=949, $C389, "")</f>
        <v>0</v>
      </c>
      <c r="O389" s="8"/>
    </row>
    <row r="390" spans="2:15" x14ac:dyDescent="0.25">
      <c r="B390" s="11" t="s">
        <v>723</v>
      </c>
      <c r="C390" s="5">
        <v>692</v>
      </c>
      <c r="D390" s="16">
        <v>951</v>
      </c>
      <c r="E390" s="9"/>
      <c r="G390" s="8"/>
      <c r="I390" s="8" t="str">
        <f t="shared" si="104"/>
        <v/>
      </c>
      <c r="J390" s="8" t="str">
        <f t="shared" si="102"/>
        <v/>
      </c>
      <c r="K390" s="8" t="str">
        <f xml:space="preserve">   IF($D390=424, $C390, "")</f>
        <v/>
      </c>
      <c r="L390" s="8" t="str">
        <f xml:space="preserve">   IF($D390=426, $C390, "")</f>
        <v/>
      </c>
      <c r="M390" s="8" t="str">
        <f xml:space="preserve">   IF($D390=428, $C390, "")</f>
        <v/>
      </c>
      <c r="N390" s="8" t="str">
        <f xml:space="preserve">   IF($D390=949, $C390, "")</f>
        <v/>
      </c>
      <c r="O390" s="8">
        <f xml:space="preserve">   IF($D390=951, $C390, "")</f>
        <v>692</v>
      </c>
    </row>
    <row r="391" spans="2:15" x14ac:dyDescent="0.25">
      <c r="B391" s="11" t="s">
        <v>153</v>
      </c>
      <c r="C391" s="5">
        <v>2416</v>
      </c>
      <c r="D391" s="17">
        <v>422</v>
      </c>
      <c r="E391" s="9"/>
      <c r="G391" s="8"/>
      <c r="I391" s="8" t="str">
        <f t="shared" si="104"/>
        <v/>
      </c>
      <c r="J391" s="8">
        <f t="shared" si="102"/>
        <v>2416</v>
      </c>
      <c r="K391" s="8"/>
      <c r="L391" s="8"/>
      <c r="M391" s="8"/>
      <c r="N391" s="8"/>
      <c r="O391" s="8"/>
    </row>
    <row r="392" spans="2:15" x14ac:dyDescent="0.25">
      <c r="B392" s="11" t="s">
        <v>216</v>
      </c>
      <c r="C392" s="5"/>
      <c r="D392" s="16">
        <v>424</v>
      </c>
      <c r="E392" s="9"/>
      <c r="G392" s="8"/>
      <c r="I392" s="8" t="str">
        <f t="shared" si="104"/>
        <v/>
      </c>
      <c r="J392" s="8" t="str">
        <f t="shared" si="102"/>
        <v/>
      </c>
      <c r="K392" s="8">
        <f t="shared" ref="K392:K397" si="105" xml:space="preserve">   IF($D392=424, $C392, "")</f>
        <v>0</v>
      </c>
      <c r="L392" s="8"/>
      <c r="M392" s="8"/>
      <c r="N392" s="8"/>
      <c r="O392" s="8"/>
    </row>
    <row r="393" spans="2:15" x14ac:dyDescent="0.25">
      <c r="B393" s="11" t="s">
        <v>285</v>
      </c>
      <c r="C393" s="5"/>
      <c r="D393" s="16">
        <v>428</v>
      </c>
      <c r="E393" s="9"/>
      <c r="G393" s="8"/>
      <c r="I393" s="8" t="str">
        <f t="shared" si="104"/>
        <v/>
      </c>
      <c r="J393" s="8" t="str">
        <f t="shared" si="102"/>
        <v/>
      </c>
      <c r="K393" s="8" t="str">
        <f t="shared" si="105"/>
        <v/>
      </c>
      <c r="L393" s="8" t="str">
        <f xml:space="preserve">   IF($D393=426, $C393, "")</f>
        <v/>
      </c>
      <c r="M393" s="8">
        <f xml:space="preserve">   IF($D393=428, $C393, "")</f>
        <v>0</v>
      </c>
      <c r="N393" s="8"/>
      <c r="O393" s="8"/>
    </row>
    <row r="394" spans="2:15" x14ac:dyDescent="0.25">
      <c r="B394" s="11" t="s">
        <v>553</v>
      </c>
      <c r="C394" s="5">
        <v>4722</v>
      </c>
      <c r="D394" s="16"/>
      <c r="E394" s="9"/>
      <c r="G394" s="8"/>
      <c r="I394" s="8" t="str">
        <f t="shared" si="104"/>
        <v/>
      </c>
      <c r="J394" s="8" t="str">
        <f t="shared" si="102"/>
        <v/>
      </c>
      <c r="K394" s="8" t="str">
        <f t="shared" si="105"/>
        <v/>
      </c>
      <c r="L394" s="8" t="str">
        <f xml:space="preserve">   IF($D394=426, $C394, "")</f>
        <v/>
      </c>
      <c r="M394" s="8" t="str">
        <f xml:space="preserve">   IF($D394=428, $C394, "")</f>
        <v/>
      </c>
      <c r="N394" s="8" t="str">
        <f xml:space="preserve">   IF($D394=949, $C394, "")</f>
        <v/>
      </c>
      <c r="O394" s="8" t="str">
        <f xml:space="preserve">   IF($D394=951, $C394, "")</f>
        <v/>
      </c>
    </row>
    <row r="395" spans="2:15" x14ac:dyDescent="0.25">
      <c r="B395" s="11" t="s">
        <v>286</v>
      </c>
      <c r="C395" s="5"/>
      <c r="D395" s="16">
        <v>428</v>
      </c>
      <c r="E395" s="9"/>
      <c r="G395" s="8"/>
      <c r="I395" s="8" t="str">
        <f t="shared" si="104"/>
        <v/>
      </c>
      <c r="J395" s="8" t="str">
        <f t="shared" si="102"/>
        <v/>
      </c>
      <c r="K395" s="8" t="str">
        <f t="shared" si="105"/>
        <v/>
      </c>
      <c r="L395" s="8" t="str">
        <f xml:space="preserve">   IF($D395=426, $C395, "")</f>
        <v/>
      </c>
      <c r="M395" s="8">
        <f xml:space="preserve">   IF($D395=428, $C395, "")</f>
        <v>0</v>
      </c>
      <c r="N395" s="8"/>
      <c r="O395" s="8"/>
    </row>
    <row r="396" spans="2:15" x14ac:dyDescent="0.25">
      <c r="B396" s="11" t="s">
        <v>380</v>
      </c>
      <c r="C396" s="5">
        <v>3111</v>
      </c>
      <c r="D396" s="17">
        <v>951</v>
      </c>
      <c r="E396" s="9"/>
      <c r="G396" s="8"/>
      <c r="I396" s="8" t="str">
        <f t="shared" si="104"/>
        <v/>
      </c>
      <c r="J396" s="8" t="str">
        <f t="shared" si="102"/>
        <v/>
      </c>
      <c r="K396" s="8" t="str">
        <f t="shared" si="105"/>
        <v/>
      </c>
      <c r="L396" s="8" t="str">
        <f xml:space="preserve">   IF($D396=426, $C396, "")</f>
        <v/>
      </c>
      <c r="M396" s="8" t="str">
        <f xml:space="preserve">   IF($D396=428, $C396, "")</f>
        <v/>
      </c>
      <c r="N396" s="8" t="str">
        <f xml:space="preserve">   IF($D396=949, $C396, "")</f>
        <v/>
      </c>
      <c r="O396" s="8">
        <f xml:space="preserve">   IF($D396=951, $C396, "")</f>
        <v>3111</v>
      </c>
    </row>
    <row r="397" spans="2:15" x14ac:dyDescent="0.25">
      <c r="B397" s="11" t="s">
        <v>554</v>
      </c>
      <c r="C397" s="5">
        <v>30</v>
      </c>
      <c r="D397" s="16"/>
      <c r="E397" s="9"/>
      <c r="G397" s="8"/>
      <c r="I397" s="8" t="str">
        <f t="shared" si="104"/>
        <v/>
      </c>
      <c r="J397" s="8" t="str">
        <f t="shared" si="102"/>
        <v/>
      </c>
      <c r="K397" s="8" t="str">
        <f t="shared" si="105"/>
        <v/>
      </c>
      <c r="L397" s="8" t="str">
        <f xml:space="preserve">   IF($D397=426, $C397, "")</f>
        <v/>
      </c>
      <c r="M397" s="8" t="str">
        <f xml:space="preserve">   IF($D397=428, $C397, "")</f>
        <v/>
      </c>
      <c r="N397" s="8" t="str">
        <f xml:space="preserve">   IF($D397=949, $C397, "")</f>
        <v/>
      </c>
      <c r="O397" s="8" t="str">
        <f xml:space="preserve">   IF($D397=951, $C397, "")</f>
        <v/>
      </c>
    </row>
    <row r="398" spans="2:15" x14ac:dyDescent="0.25">
      <c r="B398" s="11" t="s">
        <v>154</v>
      </c>
      <c r="C398" s="5">
        <v>2662</v>
      </c>
      <c r="D398" s="16">
        <v>422</v>
      </c>
      <c r="E398" s="9"/>
      <c r="G398" s="8"/>
      <c r="I398" s="8" t="str">
        <f t="shared" si="104"/>
        <v/>
      </c>
      <c r="J398" s="8">
        <f t="shared" si="102"/>
        <v>2662</v>
      </c>
      <c r="K398" s="8"/>
      <c r="L398" s="8"/>
      <c r="M398" s="8"/>
      <c r="N398" s="8"/>
      <c r="O398" s="8"/>
    </row>
    <row r="399" spans="2:15" x14ac:dyDescent="0.25">
      <c r="B399" s="11" t="s">
        <v>555</v>
      </c>
      <c r="C399" s="5">
        <v>1440</v>
      </c>
      <c r="D399" s="16"/>
      <c r="E399" s="9"/>
      <c r="G399" s="8"/>
      <c r="I399" s="8" t="str">
        <f t="shared" si="104"/>
        <v/>
      </c>
      <c r="J399" s="8" t="str">
        <f t="shared" si="102"/>
        <v/>
      </c>
      <c r="K399" s="8" t="str">
        <f t="shared" ref="K399:K405" si="106" xml:space="preserve">   IF($D399=424, $C399, "")</f>
        <v/>
      </c>
      <c r="L399" s="8" t="str">
        <f t="shared" ref="L399:L404" si="107" xml:space="preserve">   IF($D399=426, $C399, "")</f>
        <v/>
      </c>
      <c r="M399" s="8" t="str">
        <f t="shared" ref="M399:M404" si="108" xml:space="preserve">   IF($D399=428, $C399, "")</f>
        <v/>
      </c>
      <c r="N399" s="8" t="str">
        <f t="shared" ref="N399:N404" si="109" xml:space="preserve">   IF($D399=949, $C399, "")</f>
        <v/>
      </c>
      <c r="O399" s="8" t="str">
        <f t="shared" ref="O399:O404" si="110" xml:space="preserve">   IF($D399=951, $C399, "")</f>
        <v/>
      </c>
    </row>
    <row r="400" spans="2:15" x14ac:dyDescent="0.25">
      <c r="B400" s="11" t="s">
        <v>725</v>
      </c>
      <c r="C400" s="5">
        <v>847</v>
      </c>
      <c r="D400" s="16">
        <v>951</v>
      </c>
      <c r="E400" s="9"/>
      <c r="G400" s="8"/>
      <c r="I400" s="8" t="str">
        <f t="shared" si="104"/>
        <v/>
      </c>
      <c r="J400" s="8" t="str">
        <f t="shared" si="102"/>
        <v/>
      </c>
      <c r="K400" s="8" t="str">
        <f t="shared" si="106"/>
        <v/>
      </c>
      <c r="L400" s="8" t="str">
        <f t="shared" si="107"/>
        <v/>
      </c>
      <c r="M400" s="8" t="str">
        <f t="shared" si="108"/>
        <v/>
      </c>
      <c r="N400" s="8" t="str">
        <f t="shared" si="109"/>
        <v/>
      </c>
      <c r="O400" s="8">
        <f t="shared" si="110"/>
        <v>847</v>
      </c>
    </row>
    <row r="401" spans="2:15" x14ac:dyDescent="0.25">
      <c r="B401" s="11" t="s">
        <v>556</v>
      </c>
      <c r="C401" s="5">
        <v>118</v>
      </c>
      <c r="D401" s="16"/>
      <c r="E401" s="9"/>
      <c r="G401" s="8"/>
      <c r="I401" s="8" t="str">
        <f t="shared" si="104"/>
        <v/>
      </c>
      <c r="J401" s="8" t="str">
        <f t="shared" si="102"/>
        <v/>
      </c>
      <c r="K401" s="8" t="str">
        <f t="shared" si="106"/>
        <v/>
      </c>
      <c r="L401" s="8" t="str">
        <f t="shared" si="107"/>
        <v/>
      </c>
      <c r="M401" s="8" t="str">
        <f t="shared" si="108"/>
        <v/>
      </c>
      <c r="N401" s="8" t="str">
        <f t="shared" si="109"/>
        <v/>
      </c>
      <c r="O401" s="8" t="str">
        <f t="shared" si="110"/>
        <v/>
      </c>
    </row>
    <row r="402" spans="2:15" x14ac:dyDescent="0.25">
      <c r="B402" s="12" t="s">
        <v>57</v>
      </c>
      <c r="C402" s="5">
        <v>20795</v>
      </c>
      <c r="D402" s="14">
        <v>428</v>
      </c>
      <c r="F402" s="8">
        <f>$C402</f>
        <v>20795</v>
      </c>
      <c r="I402" s="8" t="str">
        <f t="shared" si="104"/>
        <v/>
      </c>
      <c r="J402" s="8" t="str">
        <f t="shared" si="102"/>
        <v/>
      </c>
      <c r="K402" s="8" t="str">
        <f t="shared" si="106"/>
        <v/>
      </c>
      <c r="L402" s="8" t="str">
        <f t="shared" si="107"/>
        <v/>
      </c>
      <c r="M402" s="8">
        <f t="shared" si="108"/>
        <v>20795</v>
      </c>
      <c r="N402" s="8" t="str">
        <f t="shared" si="109"/>
        <v/>
      </c>
      <c r="O402" s="8" t="str">
        <f t="shared" si="110"/>
        <v/>
      </c>
    </row>
    <row r="403" spans="2:15" x14ac:dyDescent="0.25">
      <c r="B403" s="11" t="s">
        <v>558</v>
      </c>
      <c r="C403" s="5">
        <v>458</v>
      </c>
      <c r="D403" s="16"/>
      <c r="E403" s="9"/>
      <c r="G403" s="8"/>
      <c r="I403" s="8" t="str">
        <f t="shared" si="104"/>
        <v/>
      </c>
      <c r="J403" s="8" t="str">
        <f t="shared" si="102"/>
        <v/>
      </c>
      <c r="K403" s="8" t="str">
        <f t="shared" si="106"/>
        <v/>
      </c>
      <c r="L403" s="8" t="str">
        <f t="shared" si="107"/>
        <v/>
      </c>
      <c r="M403" s="8" t="str">
        <f t="shared" si="108"/>
        <v/>
      </c>
      <c r="N403" s="8" t="str">
        <f t="shared" si="109"/>
        <v/>
      </c>
      <c r="O403" s="8" t="str">
        <f t="shared" si="110"/>
        <v/>
      </c>
    </row>
    <row r="404" spans="2:15" x14ac:dyDescent="0.25">
      <c r="B404" s="11" t="s">
        <v>561</v>
      </c>
      <c r="C404" s="5">
        <v>115</v>
      </c>
      <c r="D404" s="16"/>
      <c r="E404" s="9"/>
      <c r="G404" s="8"/>
      <c r="I404" s="8" t="str">
        <f t="shared" si="104"/>
        <v/>
      </c>
      <c r="J404" s="8" t="str">
        <f t="shared" si="102"/>
        <v/>
      </c>
      <c r="K404" s="8" t="str">
        <f t="shared" si="106"/>
        <v/>
      </c>
      <c r="L404" s="8" t="str">
        <f t="shared" si="107"/>
        <v/>
      </c>
      <c r="M404" s="8" t="str">
        <f t="shared" si="108"/>
        <v/>
      </c>
      <c r="N404" s="8" t="str">
        <f t="shared" si="109"/>
        <v/>
      </c>
      <c r="O404" s="8" t="str">
        <f t="shared" si="110"/>
        <v/>
      </c>
    </row>
    <row r="405" spans="2:15" x14ac:dyDescent="0.25">
      <c r="B405" s="11" t="s">
        <v>726</v>
      </c>
      <c r="C405" s="5">
        <v>2262</v>
      </c>
      <c r="D405" s="16">
        <v>424</v>
      </c>
      <c r="E405" s="9"/>
      <c r="G405" s="8"/>
      <c r="I405" s="8" t="str">
        <f t="shared" si="104"/>
        <v/>
      </c>
      <c r="J405" s="8" t="str">
        <f t="shared" si="102"/>
        <v/>
      </c>
      <c r="K405" s="8">
        <f t="shared" si="106"/>
        <v>2262</v>
      </c>
      <c r="L405" s="8"/>
      <c r="M405" s="8"/>
      <c r="N405" s="8"/>
      <c r="O405" s="8"/>
    </row>
    <row r="406" spans="2:15" x14ac:dyDescent="0.25">
      <c r="B406" s="11" t="s">
        <v>108</v>
      </c>
      <c r="C406" s="5">
        <v>607</v>
      </c>
      <c r="D406" s="17">
        <v>420</v>
      </c>
      <c r="E406" s="9"/>
      <c r="G406" s="8"/>
      <c r="I406" s="8">
        <f t="shared" si="104"/>
        <v>607</v>
      </c>
      <c r="J406" s="8"/>
      <c r="K406" s="8"/>
      <c r="L406" s="8"/>
      <c r="M406" s="8"/>
      <c r="N406" s="8"/>
      <c r="O406" s="8"/>
    </row>
    <row r="407" spans="2:15" x14ac:dyDescent="0.25">
      <c r="B407" s="11" t="s">
        <v>562</v>
      </c>
      <c r="C407" s="5">
        <v>932</v>
      </c>
      <c r="D407" s="16"/>
      <c r="E407" s="9"/>
      <c r="G407" s="8"/>
      <c r="I407" s="8" t="str">
        <f t="shared" si="104"/>
        <v/>
      </c>
      <c r="J407" s="8" t="str">
        <f t="shared" ref="J407:J415" si="111" xml:space="preserve">   IF($D407=422, $C407, "")</f>
        <v/>
      </c>
      <c r="K407" s="8" t="str">
        <f xml:space="preserve">   IF($D407=424, $C407, "")</f>
        <v/>
      </c>
      <c r="L407" s="8" t="str">
        <f xml:space="preserve">   IF($D407=426, $C407, "")</f>
        <v/>
      </c>
      <c r="M407" s="8" t="str">
        <f xml:space="preserve">   IF($D407=428, $C407, "")</f>
        <v/>
      </c>
      <c r="N407" s="8" t="str">
        <f xml:space="preserve">   IF($D407=949, $C407, "")</f>
        <v/>
      </c>
      <c r="O407" s="8" t="str">
        <f xml:space="preserve">   IF($D407=951, $C407, "")</f>
        <v/>
      </c>
    </row>
    <row r="408" spans="2:15" x14ac:dyDescent="0.25">
      <c r="B408" s="11" t="s">
        <v>155</v>
      </c>
      <c r="C408" s="5">
        <v>3282</v>
      </c>
      <c r="D408" s="17">
        <v>422</v>
      </c>
      <c r="E408" s="9"/>
      <c r="G408" s="8"/>
      <c r="I408" s="8" t="str">
        <f t="shared" si="104"/>
        <v/>
      </c>
      <c r="J408" s="8">
        <f t="shared" si="111"/>
        <v>3282</v>
      </c>
      <c r="K408" s="8"/>
      <c r="L408" s="8"/>
      <c r="M408" s="8"/>
      <c r="N408" s="8"/>
      <c r="O408" s="8"/>
    </row>
    <row r="409" spans="2:15" x14ac:dyDescent="0.25">
      <c r="B409" s="11" t="s">
        <v>381</v>
      </c>
      <c r="C409" s="5"/>
      <c r="D409" s="16">
        <v>951</v>
      </c>
      <c r="E409" s="9"/>
      <c r="G409" s="8"/>
      <c r="I409" s="8" t="str">
        <f t="shared" si="104"/>
        <v/>
      </c>
      <c r="J409" s="8" t="str">
        <f t="shared" si="111"/>
        <v/>
      </c>
      <c r="K409" s="8" t="str">
        <f xml:space="preserve">   IF($D409=424, $C409, "")</f>
        <v/>
      </c>
      <c r="L409" s="8" t="str">
        <f xml:space="preserve">   IF($D409=426, $C409, "")</f>
        <v/>
      </c>
      <c r="M409" s="8" t="str">
        <f xml:space="preserve">   IF($D409=428, $C409, "")</f>
        <v/>
      </c>
      <c r="N409" s="8" t="str">
        <f xml:space="preserve">   IF($D409=949, $C409, "")</f>
        <v/>
      </c>
      <c r="O409" s="8">
        <f xml:space="preserve">   IF($D409=951, $C409, "")</f>
        <v>0</v>
      </c>
    </row>
    <row r="410" spans="2:15" x14ac:dyDescent="0.25">
      <c r="B410" s="11" t="s">
        <v>261</v>
      </c>
      <c r="C410" s="5"/>
      <c r="D410" s="17">
        <v>426</v>
      </c>
      <c r="E410" s="9"/>
      <c r="G410" s="8"/>
      <c r="I410" s="8" t="str">
        <f t="shared" si="104"/>
        <v/>
      </c>
      <c r="J410" s="8" t="str">
        <f t="shared" si="111"/>
        <v/>
      </c>
      <c r="K410" s="8" t="str">
        <f xml:space="preserve">   IF($D410=424, $C410, "")</f>
        <v/>
      </c>
      <c r="L410" s="8">
        <f xml:space="preserve">   IF($D410=426, $C410, "")</f>
        <v>0</v>
      </c>
      <c r="M410" s="8"/>
      <c r="N410" s="8"/>
      <c r="O410" s="8"/>
    </row>
    <row r="411" spans="2:15" x14ac:dyDescent="0.25">
      <c r="B411" s="11" t="s">
        <v>382</v>
      </c>
      <c r="C411" s="5">
        <v>1052</v>
      </c>
      <c r="D411" s="17">
        <v>951</v>
      </c>
      <c r="E411" s="9"/>
      <c r="G411" s="8"/>
      <c r="I411" s="8" t="str">
        <f t="shared" si="104"/>
        <v/>
      </c>
      <c r="J411" s="8" t="str">
        <f t="shared" si="111"/>
        <v/>
      </c>
      <c r="K411" s="8" t="str">
        <f xml:space="preserve">   IF($D411=424, $C411, "")</f>
        <v/>
      </c>
      <c r="L411" s="8" t="str">
        <f xml:space="preserve">   IF($D411=426, $C411, "")</f>
        <v/>
      </c>
      <c r="M411" s="8" t="str">
        <f xml:space="preserve">   IF($D411=428, $C411, "")</f>
        <v/>
      </c>
      <c r="N411" s="8" t="str">
        <f xml:space="preserve">   IF($D411=949, $C411, "")</f>
        <v/>
      </c>
      <c r="O411" s="8">
        <f xml:space="preserve">   IF($D411=951, $C411, "")</f>
        <v>1052</v>
      </c>
    </row>
    <row r="412" spans="2:15" x14ac:dyDescent="0.25">
      <c r="B412" s="11" t="s">
        <v>383</v>
      </c>
      <c r="C412" s="5"/>
      <c r="D412" s="17">
        <v>951</v>
      </c>
      <c r="E412" s="9"/>
      <c r="G412" s="8"/>
      <c r="I412" s="8" t="str">
        <f t="shared" si="104"/>
        <v/>
      </c>
      <c r="J412" s="8" t="str">
        <f t="shared" si="111"/>
        <v/>
      </c>
      <c r="K412" s="8" t="str">
        <f xml:space="preserve">   IF($D412=424, $C412, "")</f>
        <v/>
      </c>
      <c r="L412" s="8" t="str">
        <f xml:space="preserve">   IF($D412=426, $C412, "")</f>
        <v/>
      </c>
      <c r="M412" s="8" t="str">
        <f xml:space="preserve">   IF($D412=428, $C412, "")</f>
        <v/>
      </c>
      <c r="N412" s="8" t="str">
        <f xml:space="preserve">   IF($D412=949, $C412, "")</f>
        <v/>
      </c>
      <c r="O412" s="8">
        <f xml:space="preserve">   IF($D412=951, $C412, "")</f>
        <v>0</v>
      </c>
    </row>
    <row r="413" spans="2:15" x14ac:dyDescent="0.25">
      <c r="B413" s="11" t="s">
        <v>563</v>
      </c>
      <c r="C413" s="5">
        <v>164</v>
      </c>
      <c r="D413" s="16"/>
      <c r="E413" s="9"/>
      <c r="G413" s="8"/>
      <c r="I413" s="8" t="str">
        <f t="shared" si="104"/>
        <v/>
      </c>
      <c r="J413" s="8" t="str">
        <f t="shared" si="111"/>
        <v/>
      </c>
      <c r="K413" s="8" t="str">
        <f xml:space="preserve">   IF($D413=424, $C413, "")</f>
        <v/>
      </c>
      <c r="L413" s="8" t="str">
        <f xml:space="preserve">   IF($D413=426, $C413, "")</f>
        <v/>
      </c>
      <c r="M413" s="8" t="str">
        <f xml:space="preserve">   IF($D413=428, $C413, "")</f>
        <v/>
      </c>
      <c r="N413" s="8" t="str">
        <f xml:space="preserve">   IF($D413=949, $C413, "")</f>
        <v/>
      </c>
      <c r="O413" s="8" t="str">
        <f xml:space="preserve">   IF($D413=951, $C413, "")</f>
        <v/>
      </c>
    </row>
    <row r="414" spans="2:15" x14ac:dyDescent="0.25">
      <c r="B414" s="11" t="s">
        <v>156</v>
      </c>
      <c r="C414" s="5">
        <v>4943</v>
      </c>
      <c r="D414" s="17">
        <v>422</v>
      </c>
      <c r="E414" s="9"/>
      <c r="G414" s="8">
        <f>$C414</f>
        <v>4943</v>
      </c>
      <c r="I414" s="8" t="str">
        <f t="shared" si="104"/>
        <v/>
      </c>
      <c r="J414" s="8">
        <f t="shared" si="111"/>
        <v>4943</v>
      </c>
      <c r="K414" s="8"/>
      <c r="L414" s="8"/>
      <c r="M414" s="8"/>
      <c r="N414" s="8"/>
      <c r="O414" s="8"/>
    </row>
    <row r="415" spans="2:15" x14ac:dyDescent="0.25">
      <c r="B415" s="11" t="s">
        <v>564</v>
      </c>
      <c r="C415" s="5">
        <v>3004</v>
      </c>
      <c r="D415" s="16"/>
      <c r="E415" s="9"/>
      <c r="G415" s="8"/>
      <c r="I415" s="8" t="str">
        <f t="shared" si="104"/>
        <v/>
      </c>
      <c r="J415" s="8" t="str">
        <f t="shared" si="111"/>
        <v/>
      </c>
      <c r="K415" s="8" t="str">
        <f xml:space="preserve">   IF($D415=424, $C415, "")</f>
        <v/>
      </c>
      <c r="L415" s="8" t="str">
        <f xml:space="preserve">   IF($D415=426, $C415, "")</f>
        <v/>
      </c>
      <c r="M415" s="8" t="str">
        <f xml:space="preserve">   IF($D415=428, $C415, "")</f>
        <v/>
      </c>
      <c r="N415" s="8" t="str">
        <f xml:space="preserve">   IF($D415=949, $C415, "")</f>
        <v/>
      </c>
      <c r="O415" s="8" t="str">
        <f xml:space="preserve">   IF($D415=951, $C415, "")</f>
        <v/>
      </c>
    </row>
    <row r="416" spans="2:15" x14ac:dyDescent="0.25">
      <c r="B416" s="11" t="s">
        <v>109</v>
      </c>
      <c r="C416" s="5">
        <v>1764</v>
      </c>
      <c r="D416" s="16">
        <v>420</v>
      </c>
      <c r="E416" s="9"/>
      <c r="G416" s="8"/>
      <c r="I416" s="8">
        <f t="shared" si="104"/>
        <v>1764</v>
      </c>
      <c r="J416" s="8"/>
      <c r="K416" s="8"/>
      <c r="L416" s="8"/>
      <c r="M416" s="8"/>
      <c r="N416" s="8"/>
      <c r="O416" s="8"/>
    </row>
    <row r="417" spans="2:15" x14ac:dyDescent="0.25">
      <c r="B417" s="11" t="s">
        <v>110</v>
      </c>
      <c r="C417" s="5">
        <v>840</v>
      </c>
      <c r="D417" s="16">
        <v>420</v>
      </c>
      <c r="E417" s="9"/>
      <c r="G417" s="8"/>
      <c r="I417" s="8">
        <f t="shared" si="104"/>
        <v>840</v>
      </c>
      <c r="J417" s="8"/>
      <c r="K417" s="8"/>
      <c r="L417" s="8"/>
      <c r="M417" s="8"/>
      <c r="N417" s="8"/>
      <c r="O417" s="8"/>
    </row>
    <row r="418" spans="2:15" x14ac:dyDescent="0.25">
      <c r="B418" s="11" t="s">
        <v>792</v>
      </c>
      <c r="C418" s="5"/>
      <c r="D418" s="16">
        <v>951</v>
      </c>
      <c r="E418" s="9"/>
      <c r="G418" s="8"/>
      <c r="I418" s="8" t="str">
        <f t="shared" si="104"/>
        <v/>
      </c>
      <c r="J418" s="8" t="str">
        <f t="shared" ref="J418:J431" si="112" xml:space="preserve">   IF($D418=422, $C418, "")</f>
        <v/>
      </c>
      <c r="K418" s="8" t="str">
        <f xml:space="preserve">   IF($D418=424, $C418, "")</f>
        <v/>
      </c>
      <c r="L418" s="8" t="str">
        <f xml:space="preserve">   IF($D418=426, $C418, "")</f>
        <v/>
      </c>
      <c r="M418" s="8" t="str">
        <f xml:space="preserve">   IF($D418=428, $C418, "")</f>
        <v/>
      </c>
      <c r="N418" s="8" t="str">
        <f xml:space="preserve">   IF($D418=949, $C418, "")</f>
        <v/>
      </c>
      <c r="O418" s="8">
        <f xml:space="preserve">   IF($D418=951, $C418, "")</f>
        <v>0</v>
      </c>
    </row>
    <row r="419" spans="2:15" x14ac:dyDescent="0.25">
      <c r="B419" s="11" t="s">
        <v>727</v>
      </c>
      <c r="C419" s="5">
        <v>2360</v>
      </c>
      <c r="D419" s="16">
        <v>422</v>
      </c>
      <c r="E419" s="9"/>
      <c r="G419" s="8"/>
      <c r="I419" s="8" t="str">
        <f t="shared" si="104"/>
        <v/>
      </c>
      <c r="J419" s="8">
        <f t="shared" si="112"/>
        <v>2360</v>
      </c>
      <c r="K419" s="8"/>
      <c r="L419" s="8"/>
      <c r="M419" s="8"/>
      <c r="N419" s="8"/>
      <c r="O419" s="8"/>
    </row>
    <row r="420" spans="2:15" x14ac:dyDescent="0.25">
      <c r="B420" s="11" t="s">
        <v>565</v>
      </c>
      <c r="C420" s="5">
        <v>1039</v>
      </c>
      <c r="D420" s="16"/>
      <c r="E420" s="9"/>
      <c r="G420" s="8"/>
      <c r="I420" s="8" t="str">
        <f t="shared" si="104"/>
        <v/>
      </c>
      <c r="J420" s="8" t="str">
        <f t="shared" si="112"/>
        <v/>
      </c>
      <c r="K420" s="8" t="str">
        <f t="shared" ref="K420:K431" si="113" xml:space="preserve">   IF($D420=424, $C420, "")</f>
        <v/>
      </c>
      <c r="L420" s="8" t="str">
        <f t="shared" ref="L420:L428" si="114" xml:space="preserve">   IF($D420=426, $C420, "")</f>
        <v/>
      </c>
      <c r="M420" s="8" t="str">
        <f t="shared" ref="M420:M428" si="115" xml:space="preserve">   IF($D420=428, $C420, "")</f>
        <v/>
      </c>
      <c r="N420" s="8" t="str">
        <f xml:space="preserve">   IF($D420=949, $C420, "")</f>
        <v/>
      </c>
      <c r="O420" s="8" t="str">
        <f xml:space="preserve">   IF($D420=951, $C420, "")</f>
        <v/>
      </c>
    </row>
    <row r="421" spans="2:15" x14ac:dyDescent="0.25">
      <c r="B421" s="11" t="s">
        <v>566</v>
      </c>
      <c r="C421" s="5">
        <v>11812</v>
      </c>
      <c r="D421" s="16"/>
      <c r="E421" s="9"/>
      <c r="G421" s="8"/>
      <c r="I421" s="8" t="str">
        <f t="shared" si="104"/>
        <v/>
      </c>
      <c r="J421" s="8" t="str">
        <f t="shared" si="112"/>
        <v/>
      </c>
      <c r="K421" s="8" t="str">
        <f t="shared" si="113"/>
        <v/>
      </c>
      <c r="L421" s="8" t="str">
        <f t="shared" si="114"/>
        <v/>
      </c>
      <c r="M421" s="8" t="str">
        <f t="shared" si="115"/>
        <v/>
      </c>
      <c r="N421" s="8" t="str">
        <f xml:space="preserve">   IF($D421=949, $C421, "")</f>
        <v/>
      </c>
      <c r="O421" s="8" t="str">
        <f xml:space="preserve">   IF($D421=951, $C421, "")</f>
        <v/>
      </c>
    </row>
    <row r="422" spans="2:15" x14ac:dyDescent="0.25">
      <c r="B422" s="12" t="s">
        <v>58</v>
      </c>
      <c r="C422" s="5">
        <v>22127</v>
      </c>
      <c r="D422" s="14">
        <v>422</v>
      </c>
      <c r="I422" s="8" t="str">
        <f t="shared" si="104"/>
        <v/>
      </c>
      <c r="J422" s="8">
        <f t="shared" si="112"/>
        <v>22127</v>
      </c>
      <c r="K422" s="8" t="str">
        <f t="shared" si="113"/>
        <v/>
      </c>
      <c r="L422" s="8" t="str">
        <f t="shared" si="114"/>
        <v/>
      </c>
      <c r="M422" s="8" t="str">
        <f t="shared" si="115"/>
        <v/>
      </c>
      <c r="N422" s="8" t="str">
        <f xml:space="preserve">   IF($D422=949, $C422, "")</f>
        <v/>
      </c>
      <c r="O422" s="8" t="str">
        <f xml:space="preserve">   IF($D422=951, $C422, "")</f>
        <v/>
      </c>
    </row>
    <row r="423" spans="2:15" x14ac:dyDescent="0.25">
      <c r="B423" s="11" t="s">
        <v>287</v>
      </c>
      <c r="C423" s="5">
        <v>2551</v>
      </c>
      <c r="D423" s="17">
        <v>428</v>
      </c>
      <c r="E423" s="9"/>
      <c r="G423" s="8"/>
      <c r="I423" s="8" t="str">
        <f t="shared" si="104"/>
        <v/>
      </c>
      <c r="J423" s="8" t="str">
        <f t="shared" si="112"/>
        <v/>
      </c>
      <c r="K423" s="8" t="str">
        <f t="shared" si="113"/>
        <v/>
      </c>
      <c r="L423" s="8" t="str">
        <f t="shared" si="114"/>
        <v/>
      </c>
      <c r="M423" s="8">
        <f t="shared" si="115"/>
        <v>2551</v>
      </c>
      <c r="N423" s="8"/>
      <c r="O423" s="8"/>
    </row>
    <row r="424" spans="2:15" x14ac:dyDescent="0.25">
      <c r="B424" s="11" t="s">
        <v>567</v>
      </c>
      <c r="C424" s="5">
        <v>2417</v>
      </c>
      <c r="D424" s="16"/>
      <c r="E424" s="9"/>
      <c r="G424" s="8"/>
      <c r="I424" s="8" t="str">
        <f t="shared" si="104"/>
        <v/>
      </c>
      <c r="J424" s="8" t="str">
        <f t="shared" si="112"/>
        <v/>
      </c>
      <c r="K424" s="8" t="str">
        <f t="shared" si="113"/>
        <v/>
      </c>
      <c r="L424" s="8" t="str">
        <f t="shared" si="114"/>
        <v/>
      </c>
      <c r="M424" s="8" t="str">
        <f t="shared" si="115"/>
        <v/>
      </c>
      <c r="N424" s="8" t="str">
        <f xml:space="preserve">   IF($D424=949, $C424, "")</f>
        <v/>
      </c>
      <c r="O424" s="8" t="str">
        <f xml:space="preserve">   IF($D424=951, $C424, "")</f>
        <v/>
      </c>
    </row>
    <row r="425" spans="2:15" x14ac:dyDescent="0.25">
      <c r="B425" s="11" t="s">
        <v>728</v>
      </c>
      <c r="C425" s="5">
        <v>1002</v>
      </c>
      <c r="D425" s="16">
        <v>949</v>
      </c>
      <c r="E425" s="9"/>
      <c r="G425" s="8"/>
      <c r="I425" s="8" t="str">
        <f t="shared" si="104"/>
        <v/>
      </c>
      <c r="J425" s="8" t="str">
        <f t="shared" si="112"/>
        <v/>
      </c>
      <c r="K425" s="8" t="str">
        <f t="shared" si="113"/>
        <v/>
      </c>
      <c r="L425" s="8" t="str">
        <f t="shared" si="114"/>
        <v/>
      </c>
      <c r="M425" s="8" t="str">
        <f t="shared" si="115"/>
        <v/>
      </c>
      <c r="N425" s="8">
        <f xml:space="preserve">   IF($D425=949, $C425, "")</f>
        <v>1002</v>
      </c>
      <c r="O425" s="8"/>
    </row>
    <row r="426" spans="2:15" x14ac:dyDescent="0.25">
      <c r="B426" s="11" t="s">
        <v>557</v>
      </c>
      <c r="C426" s="5">
        <v>619</v>
      </c>
      <c r="D426" s="16"/>
      <c r="E426" s="9"/>
      <c r="G426" s="8"/>
      <c r="I426" s="8" t="str">
        <f t="shared" si="104"/>
        <v/>
      </c>
      <c r="J426" s="8" t="str">
        <f t="shared" si="112"/>
        <v/>
      </c>
      <c r="K426" s="8" t="str">
        <f t="shared" si="113"/>
        <v/>
      </c>
      <c r="L426" s="8" t="str">
        <f t="shared" si="114"/>
        <v/>
      </c>
      <c r="M426" s="8" t="str">
        <f t="shared" si="115"/>
        <v/>
      </c>
      <c r="N426" s="8" t="str">
        <f xml:space="preserve">   IF($D426=949, $C426, "")</f>
        <v/>
      </c>
      <c r="O426" s="8" t="str">
        <f xml:space="preserve">   IF($D426=951, $C426, "")</f>
        <v/>
      </c>
    </row>
    <row r="427" spans="2:15" x14ac:dyDescent="0.25">
      <c r="B427" s="11" t="s">
        <v>559</v>
      </c>
      <c r="C427" s="5">
        <v>119</v>
      </c>
      <c r="D427" s="16"/>
      <c r="E427" s="9"/>
      <c r="G427" s="8"/>
      <c r="I427" s="8" t="str">
        <f t="shared" si="104"/>
        <v/>
      </c>
      <c r="J427" s="8" t="str">
        <f t="shared" si="112"/>
        <v/>
      </c>
      <c r="K427" s="8" t="str">
        <f t="shared" si="113"/>
        <v/>
      </c>
      <c r="L427" s="8" t="str">
        <f t="shared" si="114"/>
        <v/>
      </c>
      <c r="M427" s="8" t="str">
        <f t="shared" si="115"/>
        <v/>
      </c>
      <c r="N427" s="8" t="str">
        <f xml:space="preserve">   IF($D427=949, $C427, "")</f>
        <v/>
      </c>
      <c r="O427" s="8" t="str">
        <f xml:space="preserve">   IF($D427=951, $C427, "")</f>
        <v/>
      </c>
    </row>
    <row r="428" spans="2:15" x14ac:dyDescent="0.25">
      <c r="B428" s="11" t="s">
        <v>560</v>
      </c>
      <c r="C428" s="5">
        <v>89</v>
      </c>
      <c r="D428" s="16"/>
      <c r="E428" s="9"/>
      <c r="G428" s="8"/>
      <c r="I428" s="8" t="str">
        <f t="shared" si="104"/>
        <v/>
      </c>
      <c r="J428" s="8" t="str">
        <f t="shared" si="112"/>
        <v/>
      </c>
      <c r="K428" s="8" t="str">
        <f t="shared" si="113"/>
        <v/>
      </c>
      <c r="L428" s="8" t="str">
        <f t="shared" si="114"/>
        <v/>
      </c>
      <c r="M428" s="8" t="str">
        <f t="shared" si="115"/>
        <v/>
      </c>
      <c r="N428" s="8" t="str">
        <f xml:space="preserve">   IF($D428=949, $C428, "")</f>
        <v/>
      </c>
      <c r="O428" s="8" t="str">
        <f xml:space="preserve">   IF($D428=951, $C428, "")</f>
        <v/>
      </c>
    </row>
    <row r="429" spans="2:15" x14ac:dyDescent="0.25">
      <c r="B429" s="11" t="s">
        <v>729</v>
      </c>
      <c r="C429" s="5">
        <v>1080</v>
      </c>
      <c r="D429" s="17">
        <v>424</v>
      </c>
      <c r="E429" s="9"/>
      <c r="G429" s="8"/>
      <c r="I429" s="8" t="str">
        <f t="shared" si="104"/>
        <v/>
      </c>
      <c r="J429" s="8" t="str">
        <f t="shared" si="112"/>
        <v/>
      </c>
      <c r="K429" s="8">
        <f t="shared" si="113"/>
        <v>1080</v>
      </c>
      <c r="L429" s="8"/>
      <c r="M429" s="8"/>
      <c r="N429" s="8"/>
      <c r="O429" s="8"/>
    </row>
    <row r="430" spans="2:15" x14ac:dyDescent="0.25">
      <c r="B430" s="11" t="s">
        <v>730</v>
      </c>
      <c r="C430" s="5">
        <v>7284</v>
      </c>
      <c r="D430" s="16">
        <v>424</v>
      </c>
      <c r="E430" s="9"/>
      <c r="G430" s="8">
        <f>$C430</f>
        <v>7284</v>
      </c>
      <c r="H430" s="8">
        <f>$C430</f>
        <v>7284</v>
      </c>
      <c r="I430" s="8" t="str">
        <f t="shared" si="104"/>
        <v/>
      </c>
      <c r="J430" s="8" t="str">
        <f t="shared" si="112"/>
        <v/>
      </c>
      <c r="K430" s="8">
        <f t="shared" si="113"/>
        <v>7284</v>
      </c>
      <c r="L430" s="8"/>
      <c r="M430" s="8"/>
      <c r="N430" s="8"/>
      <c r="O430" s="8"/>
    </row>
    <row r="431" spans="2:15" x14ac:dyDescent="0.25">
      <c r="B431" s="11" t="s">
        <v>568</v>
      </c>
      <c r="C431" s="5">
        <v>257</v>
      </c>
      <c r="D431" s="16"/>
      <c r="E431" s="9"/>
      <c r="G431" s="8"/>
      <c r="I431" s="8" t="str">
        <f t="shared" si="104"/>
        <v/>
      </c>
      <c r="J431" s="8" t="str">
        <f t="shared" si="112"/>
        <v/>
      </c>
      <c r="K431" s="8" t="str">
        <f t="shared" si="113"/>
        <v/>
      </c>
      <c r="L431" s="8" t="str">
        <f xml:space="preserve">   IF($D431=426, $C431, "")</f>
        <v/>
      </c>
      <c r="M431" s="8" t="str">
        <f xml:space="preserve">   IF($D431=428, $C431, "")</f>
        <v/>
      </c>
      <c r="N431" s="8" t="str">
        <f xml:space="preserve">   IF($D431=949, $C431, "")</f>
        <v/>
      </c>
      <c r="O431" s="8" t="str">
        <f xml:space="preserve">   IF($D431=951, $C431, "")</f>
        <v/>
      </c>
    </row>
    <row r="432" spans="2:15" x14ac:dyDescent="0.25">
      <c r="B432" s="11" t="s">
        <v>111</v>
      </c>
      <c r="C432" s="5"/>
      <c r="D432" s="16">
        <v>420</v>
      </c>
      <c r="E432" s="9"/>
      <c r="G432" s="8"/>
      <c r="I432" s="8">
        <f t="shared" si="104"/>
        <v>0</v>
      </c>
      <c r="J432" s="8"/>
      <c r="K432" s="8"/>
      <c r="L432" s="8"/>
      <c r="M432" s="8"/>
      <c r="N432" s="8"/>
      <c r="O432" s="8"/>
    </row>
    <row r="433" spans="2:15" x14ac:dyDescent="0.25">
      <c r="B433" s="11" t="s">
        <v>569</v>
      </c>
      <c r="C433" s="5">
        <v>454</v>
      </c>
      <c r="D433" s="16"/>
      <c r="E433" s="9"/>
      <c r="G433" s="8"/>
      <c r="I433" s="8" t="str">
        <f t="shared" si="104"/>
        <v/>
      </c>
      <c r="J433" s="8" t="str">
        <f xml:space="preserve">   IF($D433=422, $C433, "")</f>
        <v/>
      </c>
      <c r="K433" s="8" t="str">
        <f xml:space="preserve">   IF($D433=424, $C433, "")</f>
        <v/>
      </c>
      <c r="L433" s="8" t="str">
        <f xml:space="preserve">   IF($D433=426, $C433, "")</f>
        <v/>
      </c>
      <c r="M433" s="8" t="str">
        <f xml:space="preserve">   IF($D433=428, $C433, "")</f>
        <v/>
      </c>
      <c r="N433" s="8" t="str">
        <f xml:space="preserve">   IF($D433=949, $C433, "")</f>
        <v/>
      </c>
      <c r="O433" s="8" t="str">
        <f xml:space="preserve">   IF($D433=951, $C433, "")</f>
        <v/>
      </c>
    </row>
    <row r="434" spans="2:15" x14ac:dyDescent="0.25">
      <c r="B434" s="11" t="s">
        <v>570</v>
      </c>
      <c r="C434" s="5">
        <v>162</v>
      </c>
      <c r="D434" s="16"/>
      <c r="E434" s="9"/>
      <c r="G434" s="8"/>
      <c r="I434" s="8" t="str">
        <f t="shared" si="104"/>
        <v/>
      </c>
      <c r="J434" s="8" t="str">
        <f xml:space="preserve">   IF($D434=422, $C434, "")</f>
        <v/>
      </c>
      <c r="K434" s="8" t="str">
        <f xml:space="preserve">   IF($D434=424, $C434, "")</f>
        <v/>
      </c>
      <c r="L434" s="8" t="str">
        <f xml:space="preserve">   IF($D434=426, $C434, "")</f>
        <v/>
      </c>
      <c r="M434" s="8" t="str">
        <f xml:space="preserve">   IF($D434=428, $C434, "")</f>
        <v/>
      </c>
      <c r="N434" s="8" t="str">
        <f xml:space="preserve">   IF($D434=949, $C434, "")</f>
        <v/>
      </c>
      <c r="O434" s="8" t="str">
        <f xml:space="preserve">   IF($D434=951, $C434, "")</f>
        <v/>
      </c>
    </row>
    <row r="435" spans="2:15" x14ac:dyDescent="0.25">
      <c r="B435" s="11" t="s">
        <v>571</v>
      </c>
      <c r="C435" s="5">
        <v>838</v>
      </c>
      <c r="D435" s="16"/>
      <c r="E435" s="9"/>
      <c r="G435" s="8"/>
      <c r="I435" s="8" t="str">
        <f t="shared" si="104"/>
        <v/>
      </c>
      <c r="J435" s="8" t="str">
        <f xml:space="preserve">   IF($D435=422, $C435, "")</f>
        <v/>
      </c>
      <c r="K435" s="8" t="str">
        <f xml:space="preserve">   IF($D435=424, $C435, "")</f>
        <v/>
      </c>
      <c r="L435" s="8" t="str">
        <f xml:space="preserve">   IF($D435=426, $C435, "")</f>
        <v/>
      </c>
      <c r="M435" s="8" t="str">
        <f xml:space="preserve">   IF($D435=428, $C435, "")</f>
        <v/>
      </c>
      <c r="N435" s="8" t="str">
        <f xml:space="preserve">   IF($D435=949, $C435, "")</f>
        <v/>
      </c>
      <c r="O435" s="8" t="str">
        <f xml:space="preserve">   IF($D435=951, $C435, "")</f>
        <v/>
      </c>
    </row>
    <row r="436" spans="2:15" x14ac:dyDescent="0.25">
      <c r="B436" s="11" t="s">
        <v>572</v>
      </c>
      <c r="C436" s="5">
        <v>2071</v>
      </c>
      <c r="D436" s="16"/>
      <c r="E436" s="9"/>
      <c r="G436" s="8"/>
      <c r="I436" s="8" t="str">
        <f t="shared" si="104"/>
        <v/>
      </c>
      <c r="J436" s="8" t="str">
        <f xml:space="preserve">   IF($D436=422, $C436, "")</f>
        <v/>
      </c>
      <c r="K436" s="8" t="str">
        <f xml:space="preserve">   IF($D436=424, $C436, "")</f>
        <v/>
      </c>
      <c r="L436" s="8" t="str">
        <f xml:space="preserve">   IF($D436=426, $C436, "")</f>
        <v/>
      </c>
      <c r="M436" s="8" t="str">
        <f xml:space="preserve">   IF($D436=428, $C436, "")</f>
        <v/>
      </c>
      <c r="N436" s="8" t="str">
        <f xml:space="preserve">   IF($D436=949, $C436, "")</f>
        <v/>
      </c>
      <c r="O436" s="8" t="str">
        <f xml:space="preserve">   IF($D436=951, $C436, "")</f>
        <v/>
      </c>
    </row>
    <row r="437" spans="2:15" x14ac:dyDescent="0.25">
      <c r="B437" s="11" t="s">
        <v>112</v>
      </c>
      <c r="C437" s="5"/>
      <c r="D437" s="17">
        <v>420</v>
      </c>
      <c r="E437" s="9"/>
      <c r="G437" s="8"/>
      <c r="I437" s="8">
        <f t="shared" si="104"/>
        <v>0</v>
      </c>
      <c r="J437" s="8"/>
      <c r="K437" s="8"/>
      <c r="L437" s="8"/>
      <c r="M437" s="8"/>
      <c r="N437" s="8"/>
      <c r="O437" s="8"/>
    </row>
    <row r="438" spans="2:15" x14ac:dyDescent="0.25">
      <c r="B438" s="11" t="s">
        <v>573</v>
      </c>
      <c r="C438" s="5">
        <v>1370</v>
      </c>
      <c r="D438" s="16"/>
      <c r="E438" s="9"/>
      <c r="G438" s="8"/>
      <c r="I438" s="8" t="str">
        <f t="shared" si="104"/>
        <v/>
      </c>
      <c r="J438" s="8" t="str">
        <f t="shared" ref="J438:J465" si="116" xml:space="preserve">   IF($D438=422, $C438, "")</f>
        <v/>
      </c>
      <c r="K438" s="8" t="str">
        <f xml:space="preserve">   IF($D438=424, $C438, "")</f>
        <v/>
      </c>
      <c r="L438" s="8" t="str">
        <f xml:space="preserve">   IF($D438=426, $C438, "")</f>
        <v/>
      </c>
      <c r="M438" s="8" t="str">
        <f xml:space="preserve">   IF($D438=428, $C438, "")</f>
        <v/>
      </c>
      <c r="N438" s="8" t="str">
        <f xml:space="preserve">   IF($D438=949, $C438, "")</f>
        <v/>
      </c>
      <c r="O438" s="8" t="str">
        <f xml:space="preserve">   IF($D438=951, $C438, "")</f>
        <v/>
      </c>
    </row>
    <row r="439" spans="2:15" x14ac:dyDescent="0.25">
      <c r="B439" s="11" t="s">
        <v>574</v>
      </c>
      <c r="C439" s="5">
        <v>311</v>
      </c>
      <c r="D439" s="16"/>
      <c r="E439" s="9"/>
      <c r="G439" s="8"/>
      <c r="I439" s="8" t="str">
        <f t="shared" si="104"/>
        <v/>
      </c>
      <c r="J439" s="8" t="str">
        <f t="shared" si="116"/>
        <v/>
      </c>
      <c r="K439" s="8" t="str">
        <f xml:space="preserve">   IF($D439=424, $C439, "")</f>
        <v/>
      </c>
      <c r="L439" s="8" t="str">
        <f xml:space="preserve">   IF($D439=426, $C439, "")</f>
        <v/>
      </c>
      <c r="M439" s="8" t="str">
        <f xml:space="preserve">   IF($D439=428, $C439, "")</f>
        <v/>
      </c>
      <c r="N439" s="8" t="str">
        <f xml:space="preserve">   IF($D439=949, $C439, "")</f>
        <v/>
      </c>
      <c r="O439" s="8" t="str">
        <f xml:space="preserve">   IF($D439=951, $C439, "")</f>
        <v/>
      </c>
    </row>
    <row r="440" spans="2:15" x14ac:dyDescent="0.25">
      <c r="B440" s="12" t="s">
        <v>59</v>
      </c>
      <c r="C440" s="5">
        <v>14922</v>
      </c>
      <c r="D440" s="14"/>
      <c r="E440" s="8">
        <f>$C440</f>
        <v>14922</v>
      </c>
      <c r="I440" s="8" t="str">
        <f t="shared" si="104"/>
        <v/>
      </c>
      <c r="J440" s="8" t="str">
        <f t="shared" si="116"/>
        <v/>
      </c>
      <c r="K440" s="8" t="str">
        <f xml:space="preserve">   IF($D440=424, $C440, "")</f>
        <v/>
      </c>
      <c r="L440" s="8" t="str">
        <f xml:space="preserve">   IF($D440=426, $C440, "")</f>
        <v/>
      </c>
      <c r="M440" s="8" t="str">
        <f xml:space="preserve">   IF($D440=428, $C440, "")</f>
        <v/>
      </c>
      <c r="N440" s="8" t="str">
        <f xml:space="preserve">   IF($D440=949, $C440, "")</f>
        <v/>
      </c>
      <c r="O440" s="8" t="str">
        <f xml:space="preserve">   IF($D440=951, $C440, "")</f>
        <v/>
      </c>
    </row>
    <row r="441" spans="2:15" x14ac:dyDescent="0.25">
      <c r="B441" s="11" t="s">
        <v>731</v>
      </c>
      <c r="C441" s="5">
        <v>4178</v>
      </c>
      <c r="D441" s="16">
        <v>422</v>
      </c>
      <c r="E441" s="9"/>
      <c r="G441" s="8">
        <f>$C441</f>
        <v>4178</v>
      </c>
      <c r="I441" s="8" t="str">
        <f t="shared" si="104"/>
        <v/>
      </c>
      <c r="J441" s="8">
        <f t="shared" si="116"/>
        <v>4178</v>
      </c>
      <c r="K441" s="8"/>
      <c r="L441" s="8"/>
      <c r="M441" s="8"/>
      <c r="N441" s="8"/>
      <c r="O441" s="8"/>
    </row>
    <row r="442" spans="2:15" x14ac:dyDescent="0.25">
      <c r="B442" s="11" t="s">
        <v>575</v>
      </c>
      <c r="C442" s="5">
        <v>291</v>
      </c>
      <c r="D442" s="16"/>
      <c r="E442" s="9"/>
      <c r="G442" s="8"/>
      <c r="I442" s="8" t="str">
        <f t="shared" si="104"/>
        <v/>
      </c>
      <c r="J442" s="8" t="str">
        <f t="shared" si="116"/>
        <v/>
      </c>
      <c r="K442" s="8" t="str">
        <f t="shared" ref="K442:K448" si="117" xml:space="preserve">   IF($D442=424, $C442, "")</f>
        <v/>
      </c>
      <c r="L442" s="8" t="str">
        <f xml:space="preserve">   IF($D442=426, $C442, "")</f>
        <v/>
      </c>
      <c r="M442" s="8" t="str">
        <f xml:space="preserve">   IF($D442=428, $C442, "")</f>
        <v/>
      </c>
      <c r="N442" s="8" t="str">
        <f xml:space="preserve">   IF($D442=949, $C442, "")</f>
        <v/>
      </c>
      <c r="O442" s="8" t="str">
        <f xml:space="preserve">   IF($D442=951, $C442, "")</f>
        <v/>
      </c>
    </row>
    <row r="443" spans="2:15" x14ac:dyDescent="0.25">
      <c r="B443" s="11" t="s">
        <v>323</v>
      </c>
      <c r="C443" s="5"/>
      <c r="D443" s="17">
        <v>949</v>
      </c>
      <c r="E443" s="9"/>
      <c r="G443" s="8"/>
      <c r="I443" s="8" t="str">
        <f t="shared" si="104"/>
        <v/>
      </c>
      <c r="J443" s="8" t="str">
        <f t="shared" si="116"/>
        <v/>
      </c>
      <c r="K443" s="8" t="str">
        <f t="shared" si="117"/>
        <v/>
      </c>
      <c r="L443" s="8" t="str">
        <f xml:space="preserve">   IF($D443=426, $C443, "")</f>
        <v/>
      </c>
      <c r="M443" s="8" t="str">
        <f xml:space="preserve">   IF($D443=428, $C443, "")</f>
        <v/>
      </c>
      <c r="N443" s="8">
        <f xml:space="preserve">   IF($D443=949, $C443, "")</f>
        <v>0</v>
      </c>
      <c r="O443" s="8"/>
    </row>
    <row r="444" spans="2:15" x14ac:dyDescent="0.25">
      <c r="B444" s="12" t="s">
        <v>60</v>
      </c>
      <c r="C444" s="5">
        <v>32797</v>
      </c>
      <c r="D444" s="14">
        <v>422</v>
      </c>
      <c r="I444" s="8" t="str">
        <f t="shared" si="104"/>
        <v/>
      </c>
      <c r="J444" s="8">
        <f t="shared" si="116"/>
        <v>32797</v>
      </c>
      <c r="K444" s="8" t="str">
        <f t="shared" si="117"/>
        <v/>
      </c>
      <c r="L444" s="8" t="str">
        <f xml:space="preserve">   IF($D444=426, $C444, "")</f>
        <v/>
      </c>
      <c r="M444" s="8" t="str">
        <f xml:space="preserve">   IF($D444=428, $C444, "")</f>
        <v/>
      </c>
      <c r="N444" s="8" t="str">
        <f xml:space="preserve">   IF($D444=949, $C444, "")</f>
        <v/>
      </c>
      <c r="O444" s="8" t="str">
        <f xml:space="preserve">   IF($D444=951, $C444, "")</f>
        <v/>
      </c>
    </row>
    <row r="445" spans="2:15" x14ac:dyDescent="0.25">
      <c r="B445" s="11" t="s">
        <v>576</v>
      </c>
      <c r="C445" s="5">
        <v>26228</v>
      </c>
      <c r="D445" s="16"/>
      <c r="E445" s="9"/>
      <c r="G445" s="8"/>
      <c r="I445" s="8" t="str">
        <f t="shared" si="104"/>
        <v/>
      </c>
      <c r="J445" s="8" t="str">
        <f t="shared" si="116"/>
        <v/>
      </c>
      <c r="K445" s="8" t="str">
        <f t="shared" si="117"/>
        <v/>
      </c>
      <c r="L445" s="8" t="str">
        <f xml:space="preserve">   IF($D445=426, $C445, "")</f>
        <v/>
      </c>
      <c r="M445" s="8" t="str">
        <f xml:space="preserve">   IF($D445=428, $C445, "")</f>
        <v/>
      </c>
      <c r="N445" s="8" t="str">
        <f xml:space="preserve">   IF($D445=949, $C445, "")</f>
        <v/>
      </c>
      <c r="O445" s="8" t="str">
        <f xml:space="preserve">   IF($D445=951, $C445, "")</f>
        <v/>
      </c>
    </row>
    <row r="446" spans="2:15" x14ac:dyDescent="0.25">
      <c r="B446" s="11" t="s">
        <v>217</v>
      </c>
      <c r="C446" s="5"/>
      <c r="D446" s="17">
        <v>424</v>
      </c>
      <c r="E446" s="9"/>
      <c r="G446" s="8"/>
      <c r="I446" s="8" t="str">
        <f t="shared" si="104"/>
        <v/>
      </c>
      <c r="J446" s="8" t="str">
        <f t="shared" si="116"/>
        <v/>
      </c>
      <c r="K446" s="8">
        <f t="shared" si="117"/>
        <v>0</v>
      </c>
      <c r="L446" s="8"/>
      <c r="M446" s="8"/>
      <c r="N446" s="8"/>
      <c r="O446" s="8"/>
    </row>
    <row r="447" spans="2:15" x14ac:dyDescent="0.25">
      <c r="B447" s="11" t="s">
        <v>577</v>
      </c>
      <c r="C447" s="5">
        <v>630</v>
      </c>
      <c r="D447" s="16"/>
      <c r="E447" s="9"/>
      <c r="G447" s="8"/>
      <c r="I447" s="8" t="str">
        <f t="shared" si="104"/>
        <v/>
      </c>
      <c r="J447" s="8" t="str">
        <f t="shared" si="116"/>
        <v/>
      </c>
      <c r="K447" s="8" t="str">
        <f t="shared" si="117"/>
        <v/>
      </c>
      <c r="L447" s="8" t="str">
        <f xml:space="preserve">   IF($D447=426, $C447, "")</f>
        <v/>
      </c>
      <c r="M447" s="8" t="str">
        <f xml:space="preserve">   IF($D447=428, $C447, "")</f>
        <v/>
      </c>
      <c r="N447" s="8" t="str">
        <f xml:space="preserve">   IF($D447=949, $C447, "")</f>
        <v/>
      </c>
      <c r="O447" s="8" t="str">
        <f xml:space="preserve">   IF($D447=951, $C447, "")</f>
        <v/>
      </c>
    </row>
    <row r="448" spans="2:15" x14ac:dyDescent="0.25">
      <c r="B448" s="11" t="s">
        <v>578</v>
      </c>
      <c r="C448" s="5">
        <v>314</v>
      </c>
      <c r="D448" s="16"/>
      <c r="E448" s="9"/>
      <c r="G448" s="8"/>
      <c r="I448" s="8" t="str">
        <f t="shared" si="104"/>
        <v/>
      </c>
      <c r="J448" s="8" t="str">
        <f t="shared" si="116"/>
        <v/>
      </c>
      <c r="K448" s="8" t="str">
        <f t="shared" si="117"/>
        <v/>
      </c>
      <c r="L448" s="8" t="str">
        <f xml:space="preserve">   IF($D448=426, $C448, "")</f>
        <v/>
      </c>
      <c r="M448" s="8" t="str">
        <f xml:space="preserve">   IF($D448=428, $C448, "")</f>
        <v/>
      </c>
      <c r="N448" s="8" t="str">
        <f xml:space="preserve">   IF($D448=949, $C448, "")</f>
        <v/>
      </c>
      <c r="O448" s="8" t="str">
        <f xml:space="preserve">   IF($D448=951, $C448, "")</f>
        <v/>
      </c>
    </row>
    <row r="449" spans="2:15" x14ac:dyDescent="0.25">
      <c r="B449" s="12" t="s">
        <v>61</v>
      </c>
      <c r="C449" s="5">
        <v>18823</v>
      </c>
      <c r="D449" s="16">
        <v>422</v>
      </c>
      <c r="E449" s="8">
        <f>$C449</f>
        <v>18823</v>
      </c>
      <c r="G449" s="8"/>
      <c r="I449" s="8" t="str">
        <f t="shared" si="104"/>
        <v/>
      </c>
      <c r="J449" s="8">
        <f t="shared" si="116"/>
        <v>18823</v>
      </c>
      <c r="K449" s="8"/>
      <c r="L449" s="8"/>
      <c r="M449" s="8"/>
      <c r="N449" s="8"/>
      <c r="O449" s="8"/>
    </row>
    <row r="450" spans="2:15" x14ac:dyDescent="0.25">
      <c r="B450" s="11" t="s">
        <v>579</v>
      </c>
      <c r="C450" s="5">
        <v>1440</v>
      </c>
      <c r="D450" s="16"/>
      <c r="E450" s="9"/>
      <c r="G450" s="8"/>
      <c r="I450" s="8" t="str">
        <f t="shared" ref="I450:I513" si="118" xml:space="preserve">   IF($D450=420, $C450, "")</f>
        <v/>
      </c>
      <c r="J450" s="8" t="str">
        <f t="shared" si="116"/>
        <v/>
      </c>
      <c r="K450" s="8" t="str">
        <f xml:space="preserve">   IF($D450=424, $C450, "")</f>
        <v/>
      </c>
      <c r="L450" s="8" t="str">
        <f xml:space="preserve">   IF($D450=426, $C450, "")</f>
        <v/>
      </c>
      <c r="M450" s="8" t="str">
        <f xml:space="preserve">   IF($D450=428, $C450, "")</f>
        <v/>
      </c>
      <c r="N450" s="8" t="str">
        <f xml:space="preserve">   IF($D450=949, $C450, "")</f>
        <v/>
      </c>
      <c r="O450" s="8" t="str">
        <f xml:space="preserve">   IF($D450=951, $C450, "")</f>
        <v/>
      </c>
    </row>
    <row r="451" spans="2:15" x14ac:dyDescent="0.25">
      <c r="B451" s="11" t="s">
        <v>384</v>
      </c>
      <c r="C451" s="5">
        <v>7691</v>
      </c>
      <c r="D451" s="17">
        <v>951</v>
      </c>
      <c r="E451" s="9"/>
      <c r="G451" s="8"/>
      <c r="I451" s="8" t="str">
        <f t="shared" si="118"/>
        <v/>
      </c>
      <c r="J451" s="8" t="str">
        <f t="shared" si="116"/>
        <v/>
      </c>
      <c r="K451" s="8" t="str">
        <f xml:space="preserve">   IF($D451=424, $C451, "")</f>
        <v/>
      </c>
      <c r="L451" s="8" t="str">
        <f xml:space="preserve">   IF($D451=426, $C451, "")</f>
        <v/>
      </c>
      <c r="M451" s="8" t="str">
        <f xml:space="preserve">   IF($D451=428, $C451, "")</f>
        <v/>
      </c>
      <c r="N451" s="8" t="str">
        <f xml:space="preserve">   IF($D451=949, $C451, "")</f>
        <v/>
      </c>
      <c r="O451" s="8">
        <f xml:space="preserve">   IF($D451=951, $C451, "")</f>
        <v>7691</v>
      </c>
    </row>
    <row r="452" spans="2:15" x14ac:dyDescent="0.25">
      <c r="B452" s="12" t="s">
        <v>62</v>
      </c>
      <c r="C452" s="5">
        <v>17310</v>
      </c>
      <c r="D452" s="14">
        <v>422</v>
      </c>
      <c r="G452" s="8">
        <f>$C452</f>
        <v>17310</v>
      </c>
      <c r="I452" s="8" t="str">
        <f t="shared" si="118"/>
        <v/>
      </c>
      <c r="J452" s="8">
        <f t="shared" si="116"/>
        <v>17310</v>
      </c>
      <c r="K452" s="8" t="str">
        <f xml:space="preserve">   IF($D452=424, $C452, "")</f>
        <v/>
      </c>
      <c r="L452" s="8" t="str">
        <f xml:space="preserve">   IF($D452=426, $C452, "")</f>
        <v/>
      </c>
      <c r="M452" s="8" t="str">
        <f xml:space="preserve">   IF($D452=428, $C452, "")</f>
        <v/>
      </c>
      <c r="N452" s="8" t="str">
        <f xml:space="preserve">   IF($D452=949, $C452, "")</f>
        <v/>
      </c>
      <c r="O452" s="8" t="str">
        <f xml:space="preserve">   IF($D452=951, $C452, "")</f>
        <v/>
      </c>
    </row>
    <row r="453" spans="2:15" x14ac:dyDescent="0.25">
      <c r="B453" s="12" t="s">
        <v>63</v>
      </c>
      <c r="C453" s="5">
        <v>5208</v>
      </c>
      <c r="D453" s="14">
        <v>426</v>
      </c>
      <c r="G453" s="8">
        <f>$C453</f>
        <v>5208</v>
      </c>
      <c r="I453" s="8" t="str">
        <f t="shared" si="118"/>
        <v/>
      </c>
      <c r="J453" s="8" t="str">
        <f t="shared" si="116"/>
        <v/>
      </c>
      <c r="K453" s="8" t="str">
        <f xml:space="preserve">   IF($D453=424, $C453, "")</f>
        <v/>
      </c>
      <c r="L453" s="8">
        <f xml:space="preserve">   IF($D453=426, $C453, "")</f>
        <v>5208</v>
      </c>
      <c r="M453" s="8" t="str">
        <f xml:space="preserve">   IF($D453=428, $C453, "")</f>
        <v/>
      </c>
      <c r="N453" s="8" t="str">
        <f xml:space="preserve">   IF($D453=949, $C453, "")</f>
        <v/>
      </c>
      <c r="O453" s="8" t="str">
        <f xml:space="preserve">   IF($D453=951, $C453, "")</f>
        <v/>
      </c>
    </row>
    <row r="454" spans="2:15" x14ac:dyDescent="0.25">
      <c r="B454" s="11" t="s">
        <v>732</v>
      </c>
      <c r="C454" s="5">
        <v>579</v>
      </c>
      <c r="D454" s="16">
        <v>422</v>
      </c>
      <c r="E454" s="9"/>
      <c r="G454" s="8"/>
      <c r="I454" s="8" t="str">
        <f t="shared" si="118"/>
        <v/>
      </c>
      <c r="J454" s="8">
        <f t="shared" si="116"/>
        <v>579</v>
      </c>
      <c r="K454" s="8"/>
      <c r="L454" s="8"/>
      <c r="M454" s="8"/>
      <c r="N454" s="8"/>
      <c r="O454" s="8"/>
    </row>
    <row r="455" spans="2:15" x14ac:dyDescent="0.25">
      <c r="B455" s="11" t="s">
        <v>385</v>
      </c>
      <c r="C455" s="5"/>
      <c r="D455" s="16">
        <v>951</v>
      </c>
      <c r="E455" s="9"/>
      <c r="G455" s="8"/>
      <c r="I455" s="8" t="str">
        <f t="shared" si="118"/>
        <v/>
      </c>
      <c r="J455" s="8" t="str">
        <f t="shared" si="116"/>
        <v/>
      </c>
      <c r="K455" s="8" t="str">
        <f xml:space="preserve">   IF($D455=424, $C455, "")</f>
        <v/>
      </c>
      <c r="L455" s="8" t="str">
        <f xml:space="preserve">   IF($D455=426, $C455, "")</f>
        <v/>
      </c>
      <c r="M455" s="8" t="str">
        <f xml:space="preserve">   IF($D455=428, $C455, "")</f>
        <v/>
      </c>
      <c r="N455" s="8" t="str">
        <f xml:space="preserve">   IF($D455=949, $C455, "")</f>
        <v/>
      </c>
      <c r="O455" s="8">
        <f xml:space="preserve">   IF($D455=951, $C455, "")</f>
        <v>0</v>
      </c>
    </row>
    <row r="456" spans="2:15" x14ac:dyDescent="0.25">
      <c r="B456" s="11" t="s">
        <v>733</v>
      </c>
      <c r="C456" s="5">
        <v>8484</v>
      </c>
      <c r="D456" s="16">
        <v>424</v>
      </c>
      <c r="E456" s="8">
        <f>$C456</f>
        <v>8484</v>
      </c>
      <c r="G456" s="8"/>
      <c r="I456" s="8" t="str">
        <f t="shared" si="118"/>
        <v/>
      </c>
      <c r="J456" s="8" t="str">
        <f t="shared" si="116"/>
        <v/>
      </c>
      <c r="K456" s="8">
        <f xml:space="preserve">   IF($D456=424, $C456, "")</f>
        <v>8484</v>
      </c>
      <c r="L456" s="8"/>
      <c r="M456" s="8"/>
      <c r="N456" s="8"/>
      <c r="O456" s="8"/>
    </row>
    <row r="457" spans="2:15" x14ac:dyDescent="0.25">
      <c r="B457" s="11" t="s">
        <v>157</v>
      </c>
      <c r="C457" s="5">
        <v>9618</v>
      </c>
      <c r="D457" s="17">
        <v>422</v>
      </c>
      <c r="E457" s="9"/>
      <c r="G457" s="8"/>
      <c r="I457" s="8" t="str">
        <f t="shared" si="118"/>
        <v/>
      </c>
      <c r="J457" s="8">
        <f t="shared" si="116"/>
        <v>9618</v>
      </c>
      <c r="K457" s="8"/>
      <c r="L457" s="8"/>
      <c r="M457" s="8"/>
      <c r="N457" s="8"/>
      <c r="O457" s="8"/>
    </row>
    <row r="458" spans="2:15" x14ac:dyDescent="0.25">
      <c r="B458" s="11" t="s">
        <v>262</v>
      </c>
      <c r="C458" s="5">
        <v>4567</v>
      </c>
      <c r="D458" s="17">
        <v>426</v>
      </c>
      <c r="E458" s="9"/>
      <c r="G458" s="8"/>
      <c r="I458" s="8" t="str">
        <f t="shared" si="118"/>
        <v/>
      </c>
      <c r="J458" s="8" t="str">
        <f t="shared" si="116"/>
        <v/>
      </c>
      <c r="K458" s="8" t="str">
        <f xml:space="preserve">   IF($D458=424, $C458, "")</f>
        <v/>
      </c>
      <c r="L458" s="8">
        <f xml:space="preserve">   IF($D458=426, $C458, "")</f>
        <v>4567</v>
      </c>
      <c r="M458" s="8"/>
      <c r="N458" s="8"/>
      <c r="O458" s="8"/>
    </row>
    <row r="459" spans="2:15" x14ac:dyDescent="0.25">
      <c r="B459" s="11" t="s">
        <v>580</v>
      </c>
      <c r="C459" s="5">
        <v>2169</v>
      </c>
      <c r="D459" s="16"/>
      <c r="E459" s="9"/>
      <c r="G459" s="8"/>
      <c r="I459" s="8" t="str">
        <f t="shared" si="118"/>
        <v/>
      </c>
      <c r="J459" s="8" t="str">
        <f t="shared" si="116"/>
        <v/>
      </c>
      <c r="K459" s="8" t="str">
        <f xml:space="preserve">   IF($D459=424, $C459, "")</f>
        <v/>
      </c>
      <c r="L459" s="8" t="str">
        <f xml:space="preserve">   IF($D459=426, $C459, "")</f>
        <v/>
      </c>
      <c r="M459" s="8" t="str">
        <f xml:space="preserve">   IF($D459=428, $C459, "")</f>
        <v/>
      </c>
      <c r="N459" s="8" t="str">
        <f xml:space="preserve">   IF($D459=949, $C459, "")</f>
        <v/>
      </c>
      <c r="O459" s="8" t="str">
        <f xml:space="preserve">   IF($D459=951, $C459, "")</f>
        <v/>
      </c>
    </row>
    <row r="460" spans="2:15" x14ac:dyDescent="0.25">
      <c r="B460" s="11" t="s">
        <v>386</v>
      </c>
      <c r="C460" s="5"/>
      <c r="D460" s="16">
        <v>951</v>
      </c>
      <c r="E460" s="9"/>
      <c r="G460" s="8"/>
      <c r="I460" s="8" t="str">
        <f t="shared" si="118"/>
        <v/>
      </c>
      <c r="J460" s="8" t="str">
        <f t="shared" si="116"/>
        <v/>
      </c>
      <c r="K460" s="8" t="str">
        <f xml:space="preserve">   IF($D460=424, $C460, "")</f>
        <v/>
      </c>
      <c r="L460" s="8" t="str">
        <f xml:space="preserve">   IF($D460=426, $C460, "")</f>
        <v/>
      </c>
      <c r="M460" s="8" t="str">
        <f xml:space="preserve">   IF($D460=428, $C460, "")</f>
        <v/>
      </c>
      <c r="N460" s="8" t="str">
        <f xml:space="preserve">   IF($D460=949, $C460, "")</f>
        <v/>
      </c>
      <c r="O460" s="8">
        <f xml:space="preserve">   IF($D460=951, $C460, "")</f>
        <v>0</v>
      </c>
    </row>
    <row r="461" spans="2:15" x14ac:dyDescent="0.25">
      <c r="B461" s="11" t="s">
        <v>793</v>
      </c>
      <c r="C461" s="5">
        <v>1389</v>
      </c>
      <c r="D461" s="16">
        <v>424</v>
      </c>
      <c r="E461" s="9"/>
      <c r="G461" s="8"/>
      <c r="I461" s="8" t="str">
        <f t="shared" si="118"/>
        <v/>
      </c>
      <c r="J461" s="8" t="str">
        <f t="shared" si="116"/>
        <v/>
      </c>
      <c r="K461" s="8">
        <f xml:space="preserve">   IF($D461=424, $C461, "")</f>
        <v>1389</v>
      </c>
      <c r="L461" s="8"/>
      <c r="M461" s="8"/>
      <c r="N461" s="8"/>
      <c r="O461" s="8"/>
    </row>
    <row r="462" spans="2:15" x14ac:dyDescent="0.25">
      <c r="B462" s="11" t="s">
        <v>794</v>
      </c>
      <c r="C462" s="5">
        <v>1259</v>
      </c>
      <c r="D462" s="16">
        <v>422</v>
      </c>
      <c r="E462" s="9"/>
      <c r="G462" s="8"/>
      <c r="I462" s="8" t="str">
        <f t="shared" si="118"/>
        <v/>
      </c>
      <c r="J462" s="8">
        <f t="shared" si="116"/>
        <v>1259</v>
      </c>
      <c r="K462" s="8"/>
      <c r="L462" s="8"/>
      <c r="M462" s="8"/>
      <c r="N462" s="8"/>
      <c r="O462" s="8"/>
    </row>
    <row r="463" spans="2:15" x14ac:dyDescent="0.25">
      <c r="B463" s="11" t="s">
        <v>795</v>
      </c>
      <c r="C463" s="5">
        <v>3768</v>
      </c>
      <c r="D463" s="16">
        <v>422</v>
      </c>
      <c r="E463" s="9"/>
      <c r="G463" s="8"/>
      <c r="I463" s="8" t="str">
        <f t="shared" si="118"/>
        <v/>
      </c>
      <c r="J463" s="8">
        <f t="shared" si="116"/>
        <v>3768</v>
      </c>
      <c r="K463" s="8"/>
      <c r="L463" s="8"/>
      <c r="M463" s="8"/>
      <c r="N463" s="8"/>
      <c r="O463" s="8"/>
    </row>
    <row r="464" spans="2:15" x14ac:dyDescent="0.25">
      <c r="B464" s="11" t="s">
        <v>734</v>
      </c>
      <c r="C464" s="5">
        <v>2269</v>
      </c>
      <c r="D464" s="16">
        <v>424</v>
      </c>
      <c r="E464" s="9"/>
      <c r="G464" s="8"/>
      <c r="I464" s="8" t="str">
        <f t="shared" si="118"/>
        <v/>
      </c>
      <c r="J464" s="8" t="str">
        <f t="shared" si="116"/>
        <v/>
      </c>
      <c r="K464" s="8">
        <f xml:space="preserve">   IF($D464=424, $C464, "")</f>
        <v>2269</v>
      </c>
      <c r="L464" s="8"/>
      <c r="M464" s="8"/>
      <c r="N464" s="8"/>
      <c r="O464" s="8"/>
    </row>
    <row r="465" spans="2:15" x14ac:dyDescent="0.25">
      <c r="B465" s="11" t="s">
        <v>735</v>
      </c>
      <c r="C465" s="5">
        <v>2045</v>
      </c>
      <c r="D465" s="16">
        <v>951</v>
      </c>
      <c r="E465" s="9"/>
      <c r="G465" s="8"/>
      <c r="I465" s="8" t="str">
        <f t="shared" si="118"/>
        <v/>
      </c>
      <c r="J465" s="8" t="str">
        <f t="shared" si="116"/>
        <v/>
      </c>
      <c r="K465" s="8" t="str">
        <f xml:space="preserve">   IF($D465=424, $C465, "")</f>
        <v/>
      </c>
      <c r="L465" s="8" t="str">
        <f xml:space="preserve">   IF($D465=426, $C465, "")</f>
        <v/>
      </c>
      <c r="M465" s="8" t="str">
        <f xml:space="preserve">   IF($D465=428, $C465, "")</f>
        <v/>
      </c>
      <c r="N465" s="8" t="str">
        <f xml:space="preserve">   IF($D465=949, $C465, "")</f>
        <v/>
      </c>
      <c r="O465" s="8">
        <f xml:space="preserve">   IF($D465=951, $C465, "")</f>
        <v>2045</v>
      </c>
    </row>
    <row r="466" spans="2:15" x14ac:dyDescent="0.25">
      <c r="B466" s="11" t="s">
        <v>736</v>
      </c>
      <c r="C466" s="5">
        <v>1568</v>
      </c>
      <c r="D466" s="16">
        <v>420</v>
      </c>
      <c r="E466" s="9"/>
      <c r="G466" s="8"/>
      <c r="I466" s="8">
        <f t="shared" si="118"/>
        <v>1568</v>
      </c>
      <c r="J466" s="8"/>
      <c r="K466" s="8"/>
      <c r="L466" s="8"/>
      <c r="M466" s="8"/>
      <c r="N466" s="8"/>
      <c r="O466" s="8"/>
    </row>
    <row r="467" spans="2:15" x14ac:dyDescent="0.25">
      <c r="B467" s="11" t="s">
        <v>581</v>
      </c>
      <c r="C467" s="5">
        <v>7279</v>
      </c>
      <c r="D467" s="16"/>
      <c r="E467" s="9"/>
      <c r="G467" s="8">
        <f>$C467</f>
        <v>7279</v>
      </c>
      <c r="I467" s="8" t="str">
        <f t="shared" si="118"/>
        <v/>
      </c>
      <c r="J467" s="8" t="str">
        <f xml:space="preserve">   IF($D467=422, $C467, "")</f>
        <v/>
      </c>
      <c r="K467" s="8" t="str">
        <f xml:space="preserve">   IF($D467=424, $C467, "")</f>
        <v/>
      </c>
      <c r="L467" s="8" t="str">
        <f xml:space="preserve">   IF($D467=426, $C467, "")</f>
        <v/>
      </c>
      <c r="M467" s="8" t="str">
        <f xml:space="preserve">   IF($D467=428, $C467, "")</f>
        <v/>
      </c>
      <c r="N467" s="8" t="str">
        <f xml:space="preserve">   IF($D467=949, $C467, "")</f>
        <v/>
      </c>
      <c r="O467" s="8" t="str">
        <f xml:space="preserve">   IF($D467=951, $C467, "")</f>
        <v/>
      </c>
    </row>
    <row r="468" spans="2:15" x14ac:dyDescent="0.25">
      <c r="B468" s="11" t="s">
        <v>582</v>
      </c>
      <c r="C468" s="5">
        <v>7125</v>
      </c>
      <c r="D468" s="16"/>
      <c r="E468" s="9"/>
      <c r="G468" s="8"/>
      <c r="I468" s="8" t="str">
        <f t="shared" si="118"/>
        <v/>
      </c>
      <c r="J468" s="8" t="str">
        <f xml:space="preserve">   IF($D468=422, $C468, "")</f>
        <v/>
      </c>
      <c r="K468" s="8" t="str">
        <f xml:space="preserve">   IF($D468=424, $C468, "")</f>
        <v/>
      </c>
      <c r="L468" s="8" t="str">
        <f xml:space="preserve">   IF($D468=426, $C468, "")</f>
        <v/>
      </c>
      <c r="M468" s="8" t="str">
        <f xml:space="preserve">   IF($D468=428, $C468, "")</f>
        <v/>
      </c>
      <c r="N468" s="8" t="str">
        <f xml:space="preserve">   IF($D468=949, $C468, "")</f>
        <v/>
      </c>
      <c r="O468" s="8" t="str">
        <f xml:space="preserve">   IF($D468=951, $C468, "")</f>
        <v/>
      </c>
    </row>
    <row r="469" spans="2:15" x14ac:dyDescent="0.25">
      <c r="B469" s="11" t="s">
        <v>387</v>
      </c>
      <c r="C469" s="5">
        <v>2700</v>
      </c>
      <c r="D469" s="17">
        <v>951</v>
      </c>
      <c r="E469" s="9"/>
      <c r="G469" s="8"/>
      <c r="I469" s="8" t="str">
        <f t="shared" si="118"/>
        <v/>
      </c>
      <c r="J469" s="8" t="str">
        <f xml:space="preserve">   IF($D469=422, $C469, "")</f>
        <v/>
      </c>
      <c r="K469" s="8" t="str">
        <f xml:space="preserve">   IF($D469=424, $C469, "")</f>
        <v/>
      </c>
      <c r="L469" s="8" t="str">
        <f xml:space="preserve">   IF($D469=426, $C469, "")</f>
        <v/>
      </c>
      <c r="M469" s="8" t="str">
        <f xml:space="preserve">   IF($D469=428, $C469, "")</f>
        <v/>
      </c>
      <c r="N469" s="8" t="str">
        <f xml:space="preserve">   IF($D469=949, $C469, "")</f>
        <v/>
      </c>
      <c r="O469" s="8">
        <f xml:space="preserve">   IF($D469=951, $C469, "")</f>
        <v>2700</v>
      </c>
    </row>
    <row r="470" spans="2:15" x14ac:dyDescent="0.25">
      <c r="B470" s="11" t="s">
        <v>113</v>
      </c>
      <c r="C470" s="5"/>
      <c r="D470" s="17">
        <v>420</v>
      </c>
      <c r="E470" s="9"/>
      <c r="G470" s="8"/>
      <c r="I470" s="8">
        <f t="shared" si="118"/>
        <v>0</v>
      </c>
      <c r="J470" s="8"/>
      <c r="K470" s="8"/>
      <c r="L470" s="8"/>
      <c r="M470" s="8"/>
      <c r="N470" s="8"/>
      <c r="O470" s="8"/>
    </row>
    <row r="471" spans="2:15" x14ac:dyDescent="0.25">
      <c r="B471" s="11" t="s">
        <v>388</v>
      </c>
      <c r="C471" s="5">
        <v>4309</v>
      </c>
      <c r="D471" s="17">
        <v>951</v>
      </c>
      <c r="E471" s="9"/>
      <c r="G471" s="8"/>
      <c r="I471" s="8" t="str">
        <f t="shared" si="118"/>
        <v/>
      </c>
      <c r="J471" s="8" t="str">
        <f t="shared" ref="J471:J497" si="119" xml:space="preserve">   IF($D471=422, $C471, "")</f>
        <v/>
      </c>
      <c r="K471" s="8" t="str">
        <f xml:space="preserve">   IF($D471=424, $C471, "")</f>
        <v/>
      </c>
      <c r="L471" s="8" t="str">
        <f xml:space="preserve">   IF($D471=426, $C471, "")</f>
        <v/>
      </c>
      <c r="M471" s="8" t="str">
        <f xml:space="preserve">   IF($D471=428, $C471, "")</f>
        <v/>
      </c>
      <c r="N471" s="8" t="str">
        <f xml:space="preserve">   IF($D471=949, $C471, "")</f>
        <v/>
      </c>
      <c r="O471" s="8">
        <f xml:space="preserve">   IF($D471=951, $C471, "")</f>
        <v>4309</v>
      </c>
    </row>
    <row r="472" spans="2:15" x14ac:dyDescent="0.25">
      <c r="B472" s="11" t="s">
        <v>218</v>
      </c>
      <c r="C472" s="5"/>
      <c r="D472" s="16">
        <v>424</v>
      </c>
      <c r="E472" s="9"/>
      <c r="G472" s="8"/>
      <c r="I472" s="8" t="str">
        <f t="shared" si="118"/>
        <v/>
      </c>
      <c r="J472" s="8" t="str">
        <f t="shared" si="119"/>
        <v/>
      </c>
      <c r="K472" s="8">
        <f xml:space="preserve">   IF($D472=424, $C472, "")</f>
        <v>0</v>
      </c>
      <c r="L472" s="8"/>
      <c r="M472" s="8"/>
      <c r="N472" s="8"/>
      <c r="O472" s="8"/>
    </row>
    <row r="473" spans="2:15" x14ac:dyDescent="0.25">
      <c r="B473" s="11" t="s">
        <v>583</v>
      </c>
      <c r="C473" s="5">
        <v>479</v>
      </c>
      <c r="D473" s="16"/>
      <c r="E473" s="9"/>
      <c r="G473" s="8"/>
      <c r="I473" s="8" t="str">
        <f t="shared" si="118"/>
        <v/>
      </c>
      <c r="J473" s="8" t="str">
        <f t="shared" si="119"/>
        <v/>
      </c>
      <c r="K473" s="8" t="str">
        <f xml:space="preserve">   IF($D473=424, $C473, "")</f>
        <v/>
      </c>
      <c r="L473" s="8" t="str">
        <f xml:space="preserve">   IF($D473=426, $C473, "")</f>
        <v/>
      </c>
      <c r="M473" s="8" t="str">
        <f xml:space="preserve">   IF($D473=428, $C473, "")</f>
        <v/>
      </c>
      <c r="N473" s="8" t="str">
        <f xml:space="preserve">   IF($D473=949, $C473, "")</f>
        <v/>
      </c>
      <c r="O473" s="8" t="str">
        <f xml:space="preserve">   IF($D473=951, $C473, "")</f>
        <v/>
      </c>
    </row>
    <row r="474" spans="2:15" x14ac:dyDescent="0.25">
      <c r="B474" s="11" t="s">
        <v>584</v>
      </c>
      <c r="C474" s="5">
        <v>1426</v>
      </c>
      <c r="D474" s="16"/>
      <c r="E474" s="9"/>
      <c r="G474" s="8"/>
      <c r="I474" s="8" t="str">
        <f t="shared" si="118"/>
        <v/>
      </c>
      <c r="J474" s="8" t="str">
        <f t="shared" si="119"/>
        <v/>
      </c>
      <c r="K474" s="8" t="str">
        <f xml:space="preserve">   IF($D474=424, $C474, "")</f>
        <v/>
      </c>
      <c r="L474" s="8" t="str">
        <f xml:space="preserve">   IF($D474=426, $C474, "")</f>
        <v/>
      </c>
      <c r="M474" s="8" t="str">
        <f xml:space="preserve">   IF($D474=428, $C474, "")</f>
        <v/>
      </c>
      <c r="N474" s="8" t="str">
        <f xml:space="preserve">   IF($D474=949, $C474, "")</f>
        <v/>
      </c>
      <c r="O474" s="8" t="str">
        <f xml:space="preserve">   IF($D474=951, $C474, "")</f>
        <v/>
      </c>
    </row>
    <row r="475" spans="2:15" x14ac:dyDescent="0.25">
      <c r="B475" s="12" t="s">
        <v>64</v>
      </c>
      <c r="C475" s="5">
        <v>23128</v>
      </c>
      <c r="D475" s="14">
        <v>951</v>
      </c>
      <c r="I475" s="8" t="str">
        <f t="shared" si="118"/>
        <v/>
      </c>
      <c r="J475" s="8" t="str">
        <f t="shared" si="119"/>
        <v/>
      </c>
      <c r="K475" s="8" t="str">
        <f xml:space="preserve">   IF($D475=424, $C475, "")</f>
        <v/>
      </c>
      <c r="L475" s="8" t="str">
        <f xml:space="preserve">   IF($D475=426, $C475, "")</f>
        <v/>
      </c>
      <c r="M475" s="8" t="str">
        <f xml:space="preserve">   IF($D475=428, $C475, "")</f>
        <v/>
      </c>
      <c r="N475" s="8" t="str">
        <f xml:space="preserve">   IF($D475=949, $C475, "")</f>
        <v/>
      </c>
      <c r="O475" s="8">
        <f xml:space="preserve">   IF($D475=951, $C475, "")</f>
        <v>23128</v>
      </c>
    </row>
    <row r="476" spans="2:15" x14ac:dyDescent="0.25">
      <c r="B476" s="11" t="s">
        <v>158</v>
      </c>
      <c r="C476" s="5"/>
      <c r="D476" s="16">
        <v>422</v>
      </c>
      <c r="E476" s="9"/>
      <c r="G476" s="8"/>
      <c r="I476" s="8" t="str">
        <f t="shared" si="118"/>
        <v/>
      </c>
      <c r="J476" s="8">
        <f t="shared" si="119"/>
        <v>0</v>
      </c>
      <c r="K476" s="8"/>
      <c r="L476" s="8"/>
      <c r="M476" s="8"/>
      <c r="N476" s="8"/>
      <c r="O476" s="8"/>
    </row>
    <row r="477" spans="2:15" x14ac:dyDescent="0.25">
      <c r="B477" s="11" t="s">
        <v>159</v>
      </c>
      <c r="C477" s="5">
        <v>326</v>
      </c>
      <c r="D477" s="17">
        <v>422</v>
      </c>
      <c r="E477" s="9"/>
      <c r="G477" s="8"/>
      <c r="I477" s="8" t="str">
        <f t="shared" si="118"/>
        <v/>
      </c>
      <c r="J477" s="8">
        <f t="shared" si="119"/>
        <v>326</v>
      </c>
      <c r="K477" s="8"/>
      <c r="L477" s="8"/>
      <c r="M477" s="8"/>
      <c r="N477" s="8"/>
      <c r="O477" s="8"/>
    </row>
    <row r="478" spans="2:15" x14ac:dyDescent="0.25">
      <c r="B478" s="11" t="s">
        <v>160</v>
      </c>
      <c r="C478" s="5"/>
      <c r="D478" s="16">
        <v>422</v>
      </c>
      <c r="E478" s="9"/>
      <c r="G478" s="8"/>
      <c r="I478" s="8" t="str">
        <f t="shared" si="118"/>
        <v/>
      </c>
      <c r="J478" s="8">
        <f t="shared" si="119"/>
        <v>0</v>
      </c>
      <c r="K478" s="8"/>
      <c r="L478" s="8"/>
      <c r="M478" s="8"/>
      <c r="N478" s="8"/>
      <c r="O478" s="8"/>
    </row>
    <row r="479" spans="2:15" x14ac:dyDescent="0.25">
      <c r="B479" s="11" t="s">
        <v>161</v>
      </c>
      <c r="C479" s="5"/>
      <c r="D479" s="17">
        <v>422</v>
      </c>
      <c r="E479" s="9"/>
      <c r="G479" s="8"/>
      <c r="I479" s="8" t="str">
        <f t="shared" si="118"/>
        <v/>
      </c>
      <c r="J479" s="8">
        <f t="shared" si="119"/>
        <v>0</v>
      </c>
      <c r="K479" s="8"/>
      <c r="L479" s="8"/>
      <c r="M479" s="8"/>
      <c r="N479" s="8"/>
      <c r="O479" s="8"/>
    </row>
    <row r="480" spans="2:15" x14ac:dyDescent="0.25">
      <c r="B480" s="11" t="s">
        <v>162</v>
      </c>
      <c r="C480" s="5">
        <v>704</v>
      </c>
      <c r="D480" s="17">
        <v>422</v>
      </c>
      <c r="E480" s="9"/>
      <c r="G480" s="8"/>
      <c r="I480" s="8" t="str">
        <f t="shared" si="118"/>
        <v/>
      </c>
      <c r="J480" s="8">
        <f t="shared" si="119"/>
        <v>704</v>
      </c>
      <c r="K480" s="8"/>
      <c r="L480" s="8"/>
      <c r="M480" s="8"/>
      <c r="N480" s="8"/>
      <c r="O480" s="8"/>
    </row>
    <row r="481" spans="2:15" x14ac:dyDescent="0.25">
      <c r="B481" s="11" t="s">
        <v>737</v>
      </c>
      <c r="C481" s="5">
        <v>3349</v>
      </c>
      <c r="D481" s="16">
        <v>951</v>
      </c>
      <c r="E481" s="9"/>
      <c r="G481" s="8"/>
      <c r="I481" s="8" t="str">
        <f t="shared" si="118"/>
        <v/>
      </c>
      <c r="J481" s="8" t="str">
        <f t="shared" si="119"/>
        <v/>
      </c>
      <c r="K481" s="8" t="str">
        <f xml:space="preserve">   IF($D481=424, $C481, "")</f>
        <v/>
      </c>
      <c r="L481" s="8" t="str">
        <f xml:space="preserve">   IF($D481=426, $C481, "")</f>
        <v/>
      </c>
      <c r="M481" s="8" t="str">
        <f xml:space="preserve">   IF($D481=428, $C481, "")</f>
        <v/>
      </c>
      <c r="N481" s="8" t="str">
        <f xml:space="preserve">   IF($D481=949, $C481, "")</f>
        <v/>
      </c>
      <c r="O481" s="8">
        <f xml:space="preserve">   IF($D481=951, $C481, "")</f>
        <v>3349</v>
      </c>
    </row>
    <row r="482" spans="2:15" x14ac:dyDescent="0.25">
      <c r="B482" s="11" t="s">
        <v>163</v>
      </c>
      <c r="C482" s="5">
        <v>12560</v>
      </c>
      <c r="D482" s="17">
        <v>422</v>
      </c>
      <c r="E482" s="9"/>
      <c r="G482" s="8"/>
      <c r="I482" s="8" t="str">
        <f t="shared" si="118"/>
        <v/>
      </c>
      <c r="J482" s="8">
        <f t="shared" si="119"/>
        <v>12560</v>
      </c>
      <c r="K482" s="8"/>
      <c r="L482" s="8"/>
      <c r="M482" s="8"/>
      <c r="N482" s="8"/>
      <c r="O482" s="8"/>
    </row>
    <row r="483" spans="2:15" x14ac:dyDescent="0.25">
      <c r="B483" s="11" t="s">
        <v>324</v>
      </c>
      <c r="C483" s="5">
        <v>606</v>
      </c>
      <c r="D483" s="17">
        <v>949</v>
      </c>
      <c r="E483" s="9"/>
      <c r="G483" s="8"/>
      <c r="I483" s="8" t="str">
        <f t="shared" si="118"/>
        <v/>
      </c>
      <c r="J483" s="8" t="str">
        <f t="shared" si="119"/>
        <v/>
      </c>
      <c r="K483" s="8" t="str">
        <f t="shared" ref="K483:K489" si="120" xml:space="preserve">   IF($D483=424, $C483, "")</f>
        <v/>
      </c>
      <c r="L483" s="8" t="str">
        <f xml:space="preserve">   IF($D483=426, $C483, "")</f>
        <v/>
      </c>
      <c r="M483" s="8" t="str">
        <f xml:space="preserve">   IF($D483=428, $C483, "")</f>
        <v/>
      </c>
      <c r="N483" s="8">
        <f xml:space="preserve">   IF($D483=949, $C483, "")</f>
        <v>606</v>
      </c>
      <c r="O483" s="8"/>
    </row>
    <row r="484" spans="2:15" x14ac:dyDescent="0.25">
      <c r="B484" s="11" t="s">
        <v>389</v>
      </c>
      <c r="C484" s="5">
        <v>1107</v>
      </c>
      <c r="D484" s="17">
        <v>951</v>
      </c>
      <c r="E484" s="9"/>
      <c r="G484" s="8"/>
      <c r="I484" s="8" t="str">
        <f t="shared" si="118"/>
        <v/>
      </c>
      <c r="J484" s="8" t="str">
        <f t="shared" si="119"/>
        <v/>
      </c>
      <c r="K484" s="8" t="str">
        <f t="shared" si="120"/>
        <v/>
      </c>
      <c r="L484" s="8" t="str">
        <f xml:space="preserve">   IF($D484=426, $C484, "")</f>
        <v/>
      </c>
      <c r="M484" s="8" t="str">
        <f xml:space="preserve">   IF($D484=428, $C484, "")</f>
        <v/>
      </c>
      <c r="N484" s="8" t="str">
        <f xml:space="preserve">   IF($D484=949, $C484, "")</f>
        <v/>
      </c>
      <c r="O484" s="8">
        <f xml:space="preserve">   IF($D484=951, $C484, "")</f>
        <v>1107</v>
      </c>
    </row>
    <row r="485" spans="2:15" x14ac:dyDescent="0.25">
      <c r="B485" s="11" t="s">
        <v>585</v>
      </c>
      <c r="C485" s="5">
        <v>72</v>
      </c>
      <c r="D485" s="16"/>
      <c r="E485" s="9"/>
      <c r="G485" s="8"/>
      <c r="I485" s="8" t="str">
        <f t="shared" si="118"/>
        <v/>
      </c>
      <c r="J485" s="8" t="str">
        <f t="shared" si="119"/>
        <v/>
      </c>
      <c r="K485" s="8" t="str">
        <f t="shared" si="120"/>
        <v/>
      </c>
      <c r="L485" s="8" t="str">
        <f xml:space="preserve">   IF($D485=426, $C485, "")</f>
        <v/>
      </c>
      <c r="M485" s="8" t="str">
        <f xml:space="preserve">   IF($D485=428, $C485, "")</f>
        <v/>
      </c>
      <c r="N485" s="8" t="str">
        <f xml:space="preserve">   IF($D485=949, $C485, "")</f>
        <v/>
      </c>
      <c r="O485" s="8" t="str">
        <f xml:space="preserve">   IF($D485=951, $C485, "")</f>
        <v/>
      </c>
    </row>
    <row r="486" spans="2:15" x14ac:dyDescent="0.25">
      <c r="B486" s="11" t="s">
        <v>587</v>
      </c>
      <c r="C486" s="5">
        <v>843</v>
      </c>
      <c r="D486" s="16"/>
      <c r="E486" s="9"/>
      <c r="G486" s="8"/>
      <c r="I486" s="8" t="str">
        <f t="shared" si="118"/>
        <v/>
      </c>
      <c r="J486" s="8" t="str">
        <f t="shared" si="119"/>
        <v/>
      </c>
      <c r="K486" s="8" t="str">
        <f t="shared" si="120"/>
        <v/>
      </c>
      <c r="L486" s="8" t="str">
        <f xml:space="preserve">   IF($D486=426, $C486, "")</f>
        <v/>
      </c>
      <c r="M486" s="8" t="str">
        <f xml:space="preserve">   IF($D486=428, $C486, "")</f>
        <v/>
      </c>
      <c r="N486" s="8" t="str">
        <f xml:space="preserve">   IF($D486=949, $C486, "")</f>
        <v/>
      </c>
      <c r="O486" s="8" t="str">
        <f xml:space="preserve">   IF($D486=951, $C486, "")</f>
        <v/>
      </c>
    </row>
    <row r="487" spans="2:15" x14ac:dyDescent="0.25">
      <c r="B487" s="11" t="s">
        <v>219</v>
      </c>
      <c r="C487" s="5">
        <v>4116</v>
      </c>
      <c r="D487" s="17">
        <v>424</v>
      </c>
      <c r="E487" s="9"/>
      <c r="G487" s="8"/>
      <c r="I487" s="8" t="str">
        <f t="shared" si="118"/>
        <v/>
      </c>
      <c r="J487" s="8" t="str">
        <f t="shared" si="119"/>
        <v/>
      </c>
      <c r="K487" s="8">
        <f t="shared" si="120"/>
        <v>4116</v>
      </c>
      <c r="L487" s="8"/>
      <c r="M487" s="8"/>
      <c r="N487" s="8"/>
      <c r="O487" s="8"/>
    </row>
    <row r="488" spans="2:15" x14ac:dyDescent="0.25">
      <c r="B488" s="11" t="s">
        <v>586</v>
      </c>
      <c r="C488" s="5">
        <v>1390</v>
      </c>
      <c r="D488" s="16"/>
      <c r="E488" s="9"/>
      <c r="G488" s="8"/>
      <c r="I488" s="8" t="str">
        <f t="shared" si="118"/>
        <v/>
      </c>
      <c r="J488" s="8" t="str">
        <f t="shared" si="119"/>
        <v/>
      </c>
      <c r="K488" s="8" t="str">
        <f t="shared" si="120"/>
        <v/>
      </c>
      <c r="L488" s="8" t="str">
        <f xml:space="preserve">   IF($D488=426, $C488, "")</f>
        <v/>
      </c>
      <c r="M488" s="8" t="str">
        <f xml:space="preserve">   IF($D488=428, $C488, "")</f>
        <v/>
      </c>
      <c r="N488" s="8" t="str">
        <f xml:space="preserve">   IF($D488=949, $C488, "")</f>
        <v/>
      </c>
      <c r="O488" s="8" t="str">
        <f xml:space="preserve">   IF($D488=951, $C488, "")</f>
        <v/>
      </c>
    </row>
    <row r="489" spans="2:15" x14ac:dyDescent="0.25">
      <c r="B489" s="11" t="s">
        <v>588</v>
      </c>
      <c r="C489" s="5">
        <v>671</v>
      </c>
      <c r="D489" s="16"/>
      <c r="E489" s="9"/>
      <c r="G489" s="8"/>
      <c r="I489" s="8" t="str">
        <f t="shared" si="118"/>
        <v/>
      </c>
      <c r="J489" s="8" t="str">
        <f t="shared" si="119"/>
        <v/>
      </c>
      <c r="K489" s="8" t="str">
        <f t="shared" si="120"/>
        <v/>
      </c>
      <c r="L489" s="8" t="str">
        <f xml:space="preserve">   IF($D489=426, $C489, "")</f>
        <v/>
      </c>
      <c r="M489" s="8" t="str">
        <f xml:space="preserve">   IF($D489=428, $C489, "")</f>
        <v/>
      </c>
      <c r="N489" s="8" t="str">
        <f xml:space="preserve">   IF($D489=949, $C489, "")</f>
        <v/>
      </c>
      <c r="O489" s="8" t="str">
        <f xml:space="preserve">   IF($D489=951, $C489, "")</f>
        <v/>
      </c>
    </row>
    <row r="490" spans="2:15" x14ac:dyDescent="0.25">
      <c r="B490" s="11" t="s">
        <v>738</v>
      </c>
      <c r="C490" s="5">
        <v>2216</v>
      </c>
      <c r="D490" s="16">
        <v>422</v>
      </c>
      <c r="E490" s="9"/>
      <c r="G490" s="8"/>
      <c r="I490" s="8" t="str">
        <f t="shared" si="118"/>
        <v/>
      </c>
      <c r="J490" s="8">
        <f t="shared" si="119"/>
        <v>2216</v>
      </c>
      <c r="K490" s="8"/>
      <c r="L490" s="8"/>
      <c r="M490" s="8"/>
      <c r="N490" s="8"/>
      <c r="O490" s="8"/>
    </row>
    <row r="491" spans="2:15" x14ac:dyDescent="0.25">
      <c r="B491" s="11" t="s">
        <v>589</v>
      </c>
      <c r="C491" s="5">
        <v>339</v>
      </c>
      <c r="D491" s="16"/>
      <c r="E491" s="9"/>
      <c r="G491" s="8"/>
      <c r="I491" s="8" t="str">
        <f t="shared" si="118"/>
        <v/>
      </c>
      <c r="J491" s="8" t="str">
        <f t="shared" si="119"/>
        <v/>
      </c>
      <c r="K491" s="8" t="str">
        <f xml:space="preserve">   IF($D491=424, $C491, "")</f>
        <v/>
      </c>
      <c r="L491" s="8" t="str">
        <f xml:space="preserve">   IF($D491=426, $C491, "")</f>
        <v/>
      </c>
      <c r="M491" s="8" t="str">
        <f xml:space="preserve">   IF($D491=428, $C491, "")</f>
        <v/>
      </c>
      <c r="N491" s="8" t="str">
        <f xml:space="preserve">   IF($D491=949, $C491, "")</f>
        <v/>
      </c>
      <c r="O491" s="8" t="str">
        <f xml:space="preserve">   IF($D491=951, $C491, "")</f>
        <v/>
      </c>
    </row>
    <row r="492" spans="2:15" x14ac:dyDescent="0.25">
      <c r="B492" s="11" t="s">
        <v>288</v>
      </c>
      <c r="C492" s="5">
        <v>6571</v>
      </c>
      <c r="D492" s="17">
        <v>428</v>
      </c>
      <c r="E492" s="9"/>
      <c r="G492" s="8"/>
      <c r="I492" s="8" t="str">
        <f t="shared" si="118"/>
        <v/>
      </c>
      <c r="J492" s="8" t="str">
        <f t="shared" si="119"/>
        <v/>
      </c>
      <c r="K492" s="8" t="str">
        <f xml:space="preserve">   IF($D492=424, $C492, "")</f>
        <v/>
      </c>
      <c r="L492" s="8" t="str">
        <f xml:space="preserve">   IF($D492=426, $C492, "")</f>
        <v/>
      </c>
      <c r="M492" s="8">
        <f xml:space="preserve">   IF($D492=428, $C492, "")</f>
        <v>6571</v>
      </c>
      <c r="N492" s="8"/>
      <c r="O492" s="8"/>
    </row>
    <row r="493" spans="2:15" x14ac:dyDescent="0.25">
      <c r="B493" s="11" t="s">
        <v>220</v>
      </c>
      <c r="C493" s="5">
        <v>3988</v>
      </c>
      <c r="D493" s="17">
        <v>424</v>
      </c>
      <c r="E493" s="9"/>
      <c r="G493" s="8"/>
      <c r="I493" s="8" t="str">
        <f t="shared" si="118"/>
        <v/>
      </c>
      <c r="J493" s="8" t="str">
        <f t="shared" si="119"/>
        <v/>
      </c>
      <c r="K493" s="8">
        <f xml:space="preserve">   IF($D493=424, $C493, "")</f>
        <v>3988</v>
      </c>
      <c r="L493" s="8"/>
      <c r="M493" s="8"/>
      <c r="N493" s="8"/>
      <c r="O493" s="8"/>
    </row>
    <row r="494" spans="2:15" x14ac:dyDescent="0.25">
      <c r="B494" s="11" t="s">
        <v>739</v>
      </c>
      <c r="C494" s="5">
        <v>1198</v>
      </c>
      <c r="D494" s="16">
        <v>422</v>
      </c>
      <c r="E494" s="9"/>
      <c r="G494" s="8"/>
      <c r="I494" s="8" t="str">
        <f t="shared" si="118"/>
        <v/>
      </c>
      <c r="J494" s="8">
        <f t="shared" si="119"/>
        <v>1198</v>
      </c>
      <c r="K494" s="8"/>
      <c r="L494" s="8"/>
      <c r="M494" s="8"/>
      <c r="N494" s="8"/>
      <c r="O494" s="8"/>
    </row>
    <row r="495" spans="2:15" x14ac:dyDescent="0.25">
      <c r="B495" s="11" t="s">
        <v>590</v>
      </c>
      <c r="C495" s="5">
        <v>426</v>
      </c>
      <c r="D495" s="16"/>
      <c r="E495" s="9"/>
      <c r="G495" s="8"/>
      <c r="I495" s="8" t="str">
        <f t="shared" si="118"/>
        <v/>
      </c>
      <c r="J495" s="8" t="str">
        <f t="shared" si="119"/>
        <v/>
      </c>
      <c r="K495" s="8" t="str">
        <f xml:space="preserve">   IF($D495=424, $C495, "")</f>
        <v/>
      </c>
      <c r="L495" s="8" t="str">
        <f xml:space="preserve">   IF($D495=426, $C495, "")</f>
        <v/>
      </c>
      <c r="M495" s="8" t="str">
        <f xml:space="preserve">   IF($D495=428, $C495, "")</f>
        <v/>
      </c>
      <c r="N495" s="8" t="str">
        <f xml:space="preserve">   IF($D495=949, $C495, "")</f>
        <v/>
      </c>
      <c r="O495" s="8" t="str">
        <f xml:space="preserve">   IF($D495=951, $C495, "")</f>
        <v/>
      </c>
    </row>
    <row r="496" spans="2:15" x14ac:dyDescent="0.25">
      <c r="B496" s="11" t="s">
        <v>740</v>
      </c>
      <c r="C496" s="5">
        <v>769</v>
      </c>
      <c r="D496" s="16">
        <v>951</v>
      </c>
      <c r="E496" s="9"/>
      <c r="G496" s="8"/>
      <c r="I496" s="8" t="str">
        <f t="shared" si="118"/>
        <v/>
      </c>
      <c r="J496" s="8" t="str">
        <f t="shared" si="119"/>
        <v/>
      </c>
      <c r="K496" s="8" t="str">
        <f xml:space="preserve">   IF($D496=424, $C496, "")</f>
        <v/>
      </c>
      <c r="L496" s="8" t="str">
        <f xml:space="preserve">   IF($D496=426, $C496, "")</f>
        <v/>
      </c>
      <c r="M496" s="8" t="str">
        <f xml:space="preserve">   IF($D496=428, $C496, "")</f>
        <v/>
      </c>
      <c r="N496" s="8" t="str">
        <f xml:space="preserve">   IF($D496=949, $C496, "")</f>
        <v/>
      </c>
      <c r="O496" s="8">
        <f xml:space="preserve">   IF($D496=951, $C496, "")</f>
        <v>769</v>
      </c>
    </row>
    <row r="497" spans="2:15" x14ac:dyDescent="0.25">
      <c r="B497" s="11" t="s">
        <v>591</v>
      </c>
      <c r="C497" s="5">
        <v>5481</v>
      </c>
      <c r="D497" s="16"/>
      <c r="E497" s="9"/>
      <c r="G497" s="8"/>
      <c r="I497" s="8" t="str">
        <f t="shared" si="118"/>
        <v/>
      </c>
      <c r="J497" s="8" t="str">
        <f t="shared" si="119"/>
        <v/>
      </c>
      <c r="K497" s="8" t="str">
        <f xml:space="preserve">   IF($D497=424, $C497, "")</f>
        <v/>
      </c>
      <c r="L497" s="8" t="str">
        <f xml:space="preserve">   IF($D497=426, $C497, "")</f>
        <v/>
      </c>
      <c r="M497" s="8" t="str">
        <f xml:space="preserve">   IF($D497=428, $C497, "")</f>
        <v/>
      </c>
      <c r="N497" s="8" t="str">
        <f xml:space="preserve">   IF($D497=949, $C497, "")</f>
        <v/>
      </c>
      <c r="O497" s="8" t="str">
        <f xml:space="preserve">   IF($D497=951, $C497, "")</f>
        <v/>
      </c>
    </row>
    <row r="498" spans="2:15" x14ac:dyDescent="0.25">
      <c r="B498" s="11" t="s">
        <v>741</v>
      </c>
      <c r="C498" s="5">
        <v>963</v>
      </c>
      <c r="D498" s="16">
        <v>420</v>
      </c>
      <c r="E498" s="9"/>
      <c r="G498" s="8">
        <f>$C498</f>
        <v>963</v>
      </c>
      <c r="I498" s="8">
        <f t="shared" si="118"/>
        <v>963</v>
      </c>
      <c r="J498" s="8"/>
      <c r="K498" s="8"/>
      <c r="L498" s="8"/>
      <c r="M498" s="8"/>
      <c r="N498" s="8"/>
      <c r="O498" s="8"/>
    </row>
    <row r="499" spans="2:15" x14ac:dyDescent="0.25">
      <c r="B499" s="11" t="s">
        <v>796</v>
      </c>
      <c r="C499" s="5"/>
      <c r="D499" s="16">
        <v>424</v>
      </c>
      <c r="E499" s="9"/>
      <c r="G499" s="8"/>
      <c r="I499" s="8" t="str">
        <f t="shared" si="118"/>
        <v/>
      </c>
      <c r="J499" s="8" t="str">
        <f t="shared" ref="J499:J530" si="121" xml:space="preserve">   IF($D499=422, $C499, "")</f>
        <v/>
      </c>
      <c r="K499" s="8">
        <f t="shared" ref="K499:K507" si="122" xml:space="preserve">   IF($D499=424, $C499, "")</f>
        <v>0</v>
      </c>
      <c r="L499" s="8"/>
      <c r="M499" s="8"/>
      <c r="N499" s="8"/>
      <c r="O499" s="8"/>
    </row>
    <row r="500" spans="2:15" x14ac:dyDescent="0.25">
      <c r="B500" s="11" t="s">
        <v>263</v>
      </c>
      <c r="C500" s="5"/>
      <c r="D500" s="16">
        <v>426</v>
      </c>
      <c r="E500" s="9"/>
      <c r="G500" s="8"/>
      <c r="I500" s="8" t="str">
        <f t="shared" si="118"/>
        <v/>
      </c>
      <c r="J500" s="8" t="str">
        <f t="shared" si="121"/>
        <v/>
      </c>
      <c r="K500" s="8" t="str">
        <f t="shared" si="122"/>
        <v/>
      </c>
      <c r="L500" s="8">
        <f t="shared" ref="L500:L507" si="123" xml:space="preserve">   IF($D500=426, $C500, "")</f>
        <v>0</v>
      </c>
      <c r="M500" s="8"/>
      <c r="N500" s="8"/>
      <c r="O500" s="8"/>
    </row>
    <row r="501" spans="2:15" x14ac:dyDescent="0.25">
      <c r="B501" s="11" t="s">
        <v>742</v>
      </c>
      <c r="C501" s="5">
        <v>875</v>
      </c>
      <c r="D501" s="16">
        <v>951</v>
      </c>
      <c r="E501" s="9"/>
      <c r="G501" s="8"/>
      <c r="I501" s="8" t="str">
        <f t="shared" si="118"/>
        <v/>
      </c>
      <c r="J501" s="8" t="str">
        <f t="shared" si="121"/>
        <v/>
      </c>
      <c r="K501" s="8" t="str">
        <f t="shared" si="122"/>
        <v/>
      </c>
      <c r="L501" s="8" t="str">
        <f t="shared" si="123"/>
        <v/>
      </c>
      <c r="M501" s="8" t="str">
        <f t="shared" ref="M501:M507" si="124" xml:space="preserve">   IF($D501=428, $C501, "")</f>
        <v/>
      </c>
      <c r="N501" s="8" t="str">
        <f t="shared" ref="N501:N507" si="125" xml:space="preserve">   IF($D501=949, $C501, "")</f>
        <v/>
      </c>
      <c r="O501" s="8">
        <f xml:space="preserve">   IF($D501=951, $C501, "")</f>
        <v>875</v>
      </c>
    </row>
    <row r="502" spans="2:15" x14ac:dyDescent="0.25">
      <c r="B502" s="11" t="s">
        <v>592</v>
      </c>
      <c r="C502" s="5">
        <v>79</v>
      </c>
      <c r="D502" s="16"/>
      <c r="E502" s="9"/>
      <c r="G502" s="8"/>
      <c r="I502" s="8" t="str">
        <f t="shared" si="118"/>
        <v/>
      </c>
      <c r="J502" s="8" t="str">
        <f t="shared" si="121"/>
        <v/>
      </c>
      <c r="K502" s="8" t="str">
        <f t="shared" si="122"/>
        <v/>
      </c>
      <c r="L502" s="8" t="str">
        <f t="shared" si="123"/>
        <v/>
      </c>
      <c r="M502" s="8" t="str">
        <f t="shared" si="124"/>
        <v/>
      </c>
      <c r="N502" s="8" t="str">
        <f t="shared" si="125"/>
        <v/>
      </c>
      <c r="O502" s="8" t="str">
        <f xml:space="preserve">   IF($D502=951, $C502, "")</f>
        <v/>
      </c>
    </row>
    <row r="503" spans="2:15" x14ac:dyDescent="0.25">
      <c r="B503" s="11" t="s">
        <v>390</v>
      </c>
      <c r="C503" s="5">
        <v>8338</v>
      </c>
      <c r="D503" s="17">
        <v>951</v>
      </c>
      <c r="E503" s="9"/>
      <c r="G503" s="8"/>
      <c r="H503" s="8">
        <f>$C503</f>
        <v>8338</v>
      </c>
      <c r="I503" s="8" t="str">
        <f t="shared" si="118"/>
        <v/>
      </c>
      <c r="J503" s="8" t="str">
        <f t="shared" si="121"/>
        <v/>
      </c>
      <c r="K503" s="8" t="str">
        <f t="shared" si="122"/>
        <v/>
      </c>
      <c r="L503" s="8" t="str">
        <f t="shared" si="123"/>
        <v/>
      </c>
      <c r="M503" s="8" t="str">
        <f t="shared" si="124"/>
        <v/>
      </c>
      <c r="N503" s="8" t="str">
        <f t="shared" si="125"/>
        <v/>
      </c>
      <c r="O503" s="8">
        <f xml:space="preserve">   IF($D503=951, $C503, "")</f>
        <v>8338</v>
      </c>
    </row>
    <row r="504" spans="2:15" x14ac:dyDescent="0.25">
      <c r="B504" s="11" t="s">
        <v>593</v>
      </c>
      <c r="C504" s="5">
        <v>170</v>
      </c>
      <c r="D504" s="16"/>
      <c r="E504" s="9"/>
      <c r="G504" s="8"/>
      <c r="I504" s="8" t="str">
        <f t="shared" si="118"/>
        <v/>
      </c>
      <c r="J504" s="8" t="str">
        <f t="shared" si="121"/>
        <v/>
      </c>
      <c r="K504" s="8" t="str">
        <f t="shared" si="122"/>
        <v/>
      </c>
      <c r="L504" s="8" t="str">
        <f t="shared" si="123"/>
        <v/>
      </c>
      <c r="M504" s="8" t="str">
        <f t="shared" si="124"/>
        <v/>
      </c>
      <c r="N504" s="8" t="str">
        <f t="shared" si="125"/>
        <v/>
      </c>
      <c r="O504" s="8" t="str">
        <f xml:space="preserve">   IF($D504=951, $C504, "")</f>
        <v/>
      </c>
    </row>
    <row r="505" spans="2:15" x14ac:dyDescent="0.25">
      <c r="B505" s="11" t="s">
        <v>743</v>
      </c>
      <c r="C505" s="5">
        <v>428</v>
      </c>
      <c r="D505" s="16">
        <v>949</v>
      </c>
      <c r="E505" s="9"/>
      <c r="G505" s="8"/>
      <c r="I505" s="8" t="str">
        <f t="shared" si="118"/>
        <v/>
      </c>
      <c r="J505" s="8" t="str">
        <f t="shared" si="121"/>
        <v/>
      </c>
      <c r="K505" s="8" t="str">
        <f t="shared" si="122"/>
        <v/>
      </c>
      <c r="L505" s="8" t="str">
        <f t="shared" si="123"/>
        <v/>
      </c>
      <c r="M505" s="8" t="str">
        <f t="shared" si="124"/>
        <v/>
      </c>
      <c r="N505" s="8">
        <f t="shared" si="125"/>
        <v>428</v>
      </c>
      <c r="O505" s="8"/>
    </row>
    <row r="506" spans="2:15" x14ac:dyDescent="0.25">
      <c r="B506" s="11" t="s">
        <v>594</v>
      </c>
      <c r="C506" s="5">
        <v>290</v>
      </c>
      <c r="D506" s="16"/>
      <c r="E506" s="9"/>
      <c r="G506" s="8"/>
      <c r="I506" s="8" t="str">
        <f t="shared" si="118"/>
        <v/>
      </c>
      <c r="J506" s="8" t="str">
        <f t="shared" si="121"/>
        <v/>
      </c>
      <c r="K506" s="8" t="str">
        <f t="shared" si="122"/>
        <v/>
      </c>
      <c r="L506" s="8" t="str">
        <f t="shared" si="123"/>
        <v/>
      </c>
      <c r="M506" s="8" t="str">
        <f t="shared" si="124"/>
        <v/>
      </c>
      <c r="N506" s="8" t="str">
        <f t="shared" si="125"/>
        <v/>
      </c>
      <c r="O506" s="8" t="str">
        <f xml:space="preserve">   IF($D506=951, $C506, "")</f>
        <v/>
      </c>
    </row>
    <row r="507" spans="2:15" x14ac:dyDescent="0.25">
      <c r="B507" s="11" t="s">
        <v>595</v>
      </c>
      <c r="C507" s="5">
        <v>620</v>
      </c>
      <c r="D507" s="16"/>
      <c r="E507" s="9"/>
      <c r="G507" s="8"/>
      <c r="I507" s="8" t="str">
        <f t="shared" si="118"/>
        <v/>
      </c>
      <c r="J507" s="8" t="str">
        <f t="shared" si="121"/>
        <v/>
      </c>
      <c r="K507" s="8" t="str">
        <f t="shared" si="122"/>
        <v/>
      </c>
      <c r="L507" s="8" t="str">
        <f t="shared" si="123"/>
        <v/>
      </c>
      <c r="M507" s="8" t="str">
        <f t="shared" si="124"/>
        <v/>
      </c>
      <c r="N507" s="8" t="str">
        <f t="shared" si="125"/>
        <v/>
      </c>
      <c r="O507" s="8" t="str">
        <f xml:space="preserve">   IF($D507=951, $C507, "")</f>
        <v/>
      </c>
    </row>
    <row r="508" spans="2:15" x14ac:dyDescent="0.25">
      <c r="B508" s="11" t="s">
        <v>164</v>
      </c>
      <c r="C508" s="5"/>
      <c r="D508" s="17">
        <v>422</v>
      </c>
      <c r="E508" s="9"/>
      <c r="G508" s="8"/>
      <c r="I508" s="8" t="str">
        <f t="shared" si="118"/>
        <v/>
      </c>
      <c r="J508" s="8">
        <f t="shared" si="121"/>
        <v>0</v>
      </c>
      <c r="K508" s="8"/>
      <c r="L508" s="8"/>
      <c r="M508" s="8"/>
      <c r="N508" s="8"/>
      <c r="O508" s="8"/>
    </row>
    <row r="509" spans="2:15" x14ac:dyDescent="0.25">
      <c r="B509" s="11" t="s">
        <v>797</v>
      </c>
      <c r="C509" s="5">
        <v>554</v>
      </c>
      <c r="D509" s="16">
        <v>422</v>
      </c>
      <c r="E509" s="9"/>
      <c r="G509" s="8"/>
      <c r="I509" s="8" t="str">
        <f t="shared" si="118"/>
        <v/>
      </c>
      <c r="J509" s="8">
        <f t="shared" si="121"/>
        <v>554</v>
      </c>
      <c r="K509" s="8"/>
      <c r="L509" s="8"/>
      <c r="M509" s="8"/>
      <c r="N509" s="8"/>
      <c r="O509" s="8"/>
    </row>
    <row r="510" spans="2:15" x14ac:dyDescent="0.25">
      <c r="B510" s="11" t="s">
        <v>596</v>
      </c>
      <c r="C510" s="5">
        <v>487</v>
      </c>
      <c r="D510" s="16"/>
      <c r="E510" s="9"/>
      <c r="G510" s="8"/>
      <c r="I510" s="8" t="str">
        <f t="shared" si="118"/>
        <v/>
      </c>
      <c r="J510" s="8" t="str">
        <f t="shared" si="121"/>
        <v/>
      </c>
      <c r="K510" s="8" t="str">
        <f t="shared" ref="K510:K518" si="126" xml:space="preserve">   IF($D510=424, $C510, "")</f>
        <v/>
      </c>
      <c r="L510" s="8" t="str">
        <f xml:space="preserve">   IF($D510=426, $C510, "")</f>
        <v/>
      </c>
      <c r="M510" s="8" t="str">
        <f xml:space="preserve">   IF($D510=428, $C510, "")</f>
        <v/>
      </c>
      <c r="N510" s="8" t="str">
        <f xml:space="preserve">   IF($D510=949, $C510, "")</f>
        <v/>
      </c>
      <c r="O510" s="8" t="str">
        <f xml:space="preserve">   IF($D510=951, $C510, "")</f>
        <v/>
      </c>
    </row>
    <row r="511" spans="2:15" x14ac:dyDescent="0.25">
      <c r="B511" s="11" t="s">
        <v>289</v>
      </c>
      <c r="C511" s="5">
        <v>2399</v>
      </c>
      <c r="D511" s="17">
        <v>428</v>
      </c>
      <c r="E511" s="9"/>
      <c r="G511" s="8"/>
      <c r="I511" s="8" t="str">
        <f t="shared" si="118"/>
        <v/>
      </c>
      <c r="J511" s="8" t="str">
        <f t="shared" si="121"/>
        <v/>
      </c>
      <c r="K511" s="8" t="str">
        <f t="shared" si="126"/>
        <v/>
      </c>
      <c r="L511" s="8" t="str">
        <f xml:space="preserve">   IF($D511=426, $C511, "")</f>
        <v/>
      </c>
      <c r="M511" s="8">
        <f xml:space="preserve">   IF($D511=428, $C511, "")</f>
        <v>2399</v>
      </c>
      <c r="N511" s="8"/>
      <c r="O511" s="8"/>
    </row>
    <row r="512" spans="2:15" x14ac:dyDescent="0.25">
      <c r="B512" s="11" t="s">
        <v>597</v>
      </c>
      <c r="C512" s="5">
        <v>719</v>
      </c>
      <c r="D512" s="16"/>
      <c r="E512" s="9"/>
      <c r="G512" s="8"/>
      <c r="I512" s="8" t="str">
        <f t="shared" si="118"/>
        <v/>
      </c>
      <c r="J512" s="8" t="str">
        <f t="shared" si="121"/>
        <v/>
      </c>
      <c r="K512" s="8" t="str">
        <f t="shared" si="126"/>
        <v/>
      </c>
      <c r="L512" s="8" t="str">
        <f xml:space="preserve">   IF($D512=426, $C512, "")</f>
        <v/>
      </c>
      <c r="M512" s="8" t="str">
        <f xml:space="preserve">   IF($D512=428, $C512, "")</f>
        <v/>
      </c>
      <c r="N512" s="8" t="str">
        <f xml:space="preserve">   IF($D512=949, $C512, "")</f>
        <v/>
      </c>
      <c r="O512" s="8" t="str">
        <f xml:space="preserve">   IF($D512=951, $C512, "")</f>
        <v/>
      </c>
    </row>
    <row r="513" spans="2:15" x14ac:dyDescent="0.25">
      <c r="B513" s="11" t="s">
        <v>744</v>
      </c>
      <c r="C513" s="5">
        <v>1281</v>
      </c>
      <c r="D513" s="16">
        <v>424</v>
      </c>
      <c r="E513" s="9"/>
      <c r="G513" s="8"/>
      <c r="I513" s="8" t="str">
        <f t="shared" si="118"/>
        <v/>
      </c>
      <c r="J513" s="8" t="str">
        <f t="shared" si="121"/>
        <v/>
      </c>
      <c r="K513" s="8">
        <f t="shared" si="126"/>
        <v>1281</v>
      </c>
      <c r="L513" s="8"/>
      <c r="M513" s="8"/>
      <c r="N513" s="8"/>
      <c r="O513" s="8"/>
    </row>
    <row r="514" spans="2:15" x14ac:dyDescent="0.25">
      <c r="B514" s="11" t="s">
        <v>391</v>
      </c>
      <c r="C514" s="5">
        <v>1524</v>
      </c>
      <c r="D514" s="17">
        <v>951</v>
      </c>
      <c r="E514" s="9"/>
      <c r="G514" s="8"/>
      <c r="I514" s="8" t="str">
        <f t="shared" ref="I514:I577" si="127" xml:space="preserve">   IF($D514=420, $C514, "")</f>
        <v/>
      </c>
      <c r="J514" s="8" t="str">
        <f t="shared" si="121"/>
        <v/>
      </c>
      <c r="K514" s="8" t="str">
        <f t="shared" si="126"/>
        <v/>
      </c>
      <c r="L514" s="8" t="str">
        <f xml:space="preserve">   IF($D514=426, $C514, "")</f>
        <v/>
      </c>
      <c r="M514" s="8" t="str">
        <f xml:space="preserve">   IF($D514=428, $C514, "")</f>
        <v/>
      </c>
      <c r="N514" s="8" t="str">
        <f xml:space="preserve">   IF($D514=949, $C514, "")</f>
        <v/>
      </c>
      <c r="O514" s="8">
        <f xml:space="preserve">   IF($D514=951, $C514, "")</f>
        <v>1524</v>
      </c>
    </row>
    <row r="515" spans="2:15" x14ac:dyDescent="0.25">
      <c r="B515" s="11" t="s">
        <v>264</v>
      </c>
      <c r="C515" s="5">
        <v>1313</v>
      </c>
      <c r="D515" s="17">
        <v>426</v>
      </c>
      <c r="E515" s="9"/>
      <c r="G515" s="8"/>
      <c r="I515" s="8" t="str">
        <f t="shared" si="127"/>
        <v/>
      </c>
      <c r="J515" s="8" t="str">
        <f t="shared" si="121"/>
        <v/>
      </c>
      <c r="K515" s="8" t="str">
        <f t="shared" si="126"/>
        <v/>
      </c>
      <c r="L515" s="8">
        <f xml:space="preserve">   IF($D515=426, $C515, "")</f>
        <v>1313</v>
      </c>
      <c r="M515" s="8"/>
      <c r="N515" s="8"/>
      <c r="O515" s="8"/>
    </row>
    <row r="516" spans="2:15" x14ac:dyDescent="0.25">
      <c r="B516" s="11" t="s">
        <v>745</v>
      </c>
      <c r="C516" s="5">
        <v>1109</v>
      </c>
      <c r="D516" s="16">
        <v>949</v>
      </c>
      <c r="E516" s="9"/>
      <c r="G516" s="8"/>
      <c r="I516" s="8" t="str">
        <f t="shared" si="127"/>
        <v/>
      </c>
      <c r="J516" s="8" t="str">
        <f t="shared" si="121"/>
        <v/>
      </c>
      <c r="K516" s="8" t="str">
        <f t="shared" si="126"/>
        <v/>
      </c>
      <c r="L516" s="8" t="str">
        <f xml:space="preserve">   IF($D516=426, $C516, "")</f>
        <v/>
      </c>
      <c r="M516" s="8" t="str">
        <f xml:space="preserve">   IF($D516=428, $C516, "")</f>
        <v/>
      </c>
      <c r="N516" s="8">
        <f xml:space="preserve">   IF($D516=949, $C516, "")</f>
        <v>1109</v>
      </c>
      <c r="O516" s="8"/>
    </row>
    <row r="517" spans="2:15" x14ac:dyDescent="0.25">
      <c r="B517" s="11" t="s">
        <v>325</v>
      </c>
      <c r="C517" s="5">
        <v>9706</v>
      </c>
      <c r="D517" s="17">
        <v>949</v>
      </c>
      <c r="E517" s="9"/>
      <c r="G517" s="8"/>
      <c r="I517" s="8" t="str">
        <f t="shared" si="127"/>
        <v/>
      </c>
      <c r="J517" s="8" t="str">
        <f t="shared" si="121"/>
        <v/>
      </c>
      <c r="K517" s="8" t="str">
        <f t="shared" si="126"/>
        <v/>
      </c>
      <c r="L517" s="8" t="str">
        <f xml:space="preserve">   IF($D517=426, $C517, "")</f>
        <v/>
      </c>
      <c r="M517" s="8" t="str">
        <f xml:space="preserve">   IF($D517=428, $C517, "")</f>
        <v/>
      </c>
      <c r="N517" s="8">
        <f xml:space="preserve">   IF($D517=949, $C517, "")</f>
        <v>9706</v>
      </c>
      <c r="O517" s="8"/>
    </row>
    <row r="518" spans="2:15" x14ac:dyDescent="0.25">
      <c r="B518" s="11" t="s">
        <v>746</v>
      </c>
      <c r="C518" s="5">
        <v>1419</v>
      </c>
      <c r="D518" s="16">
        <v>951</v>
      </c>
      <c r="E518" s="9"/>
      <c r="G518" s="8"/>
      <c r="I518" s="8" t="str">
        <f t="shared" si="127"/>
        <v/>
      </c>
      <c r="J518" s="8" t="str">
        <f t="shared" si="121"/>
        <v/>
      </c>
      <c r="K518" s="8" t="str">
        <f t="shared" si="126"/>
        <v/>
      </c>
      <c r="L518" s="8" t="str">
        <f xml:space="preserve">   IF($D518=426, $C518, "")</f>
        <v/>
      </c>
      <c r="M518" s="8" t="str">
        <f xml:space="preserve">   IF($D518=428, $C518, "")</f>
        <v/>
      </c>
      <c r="N518" s="8" t="str">
        <f xml:space="preserve">   IF($D518=949, $C518, "")</f>
        <v/>
      </c>
      <c r="O518" s="8">
        <f xml:space="preserve">   IF($D518=951, $C518, "")</f>
        <v>1419</v>
      </c>
    </row>
    <row r="519" spans="2:15" x14ac:dyDescent="0.25">
      <c r="B519" s="11" t="s">
        <v>165</v>
      </c>
      <c r="C519" s="5">
        <v>3449</v>
      </c>
      <c r="D519" s="17">
        <v>422</v>
      </c>
      <c r="E519" s="8">
        <f>$C519</f>
        <v>3449</v>
      </c>
      <c r="G519" s="8"/>
      <c r="I519" s="8" t="str">
        <f t="shared" si="127"/>
        <v/>
      </c>
      <c r="J519" s="8">
        <f t="shared" si="121"/>
        <v>3449</v>
      </c>
      <c r="K519" s="8"/>
      <c r="L519" s="8"/>
      <c r="M519" s="8"/>
      <c r="N519" s="8"/>
      <c r="O519" s="8"/>
    </row>
    <row r="520" spans="2:15" x14ac:dyDescent="0.25">
      <c r="B520" s="11" t="s">
        <v>598</v>
      </c>
      <c r="C520" s="5">
        <v>11658</v>
      </c>
      <c r="D520" s="16"/>
      <c r="E520" s="9"/>
      <c r="G520" s="8"/>
      <c r="I520" s="8" t="str">
        <f t="shared" si="127"/>
        <v/>
      </c>
      <c r="J520" s="8" t="str">
        <f t="shared" si="121"/>
        <v/>
      </c>
      <c r="K520" s="8" t="str">
        <f t="shared" ref="K520:K561" si="128" xml:space="preserve">   IF($D520=424, $C520, "")</f>
        <v/>
      </c>
      <c r="L520" s="8" t="str">
        <f xml:space="preserve">   IF($D520=426, $C520, "")</f>
        <v/>
      </c>
      <c r="M520" s="8" t="str">
        <f xml:space="preserve">   IF($D520=428, $C520, "")</f>
        <v/>
      </c>
      <c r="N520" s="8" t="str">
        <f xml:space="preserve">   IF($D520=949, $C520, "")</f>
        <v/>
      </c>
      <c r="O520" s="8" t="str">
        <f xml:space="preserve">   IF($D520=951, $C520, "")</f>
        <v/>
      </c>
    </row>
    <row r="521" spans="2:15" x14ac:dyDescent="0.25">
      <c r="B521" s="11" t="s">
        <v>392</v>
      </c>
      <c r="C521" s="5"/>
      <c r="D521" s="16">
        <v>951</v>
      </c>
      <c r="E521" s="9"/>
      <c r="G521" s="8"/>
      <c r="I521" s="8" t="str">
        <f t="shared" si="127"/>
        <v/>
      </c>
      <c r="J521" s="8" t="str">
        <f t="shared" si="121"/>
        <v/>
      </c>
      <c r="K521" s="8" t="str">
        <f t="shared" si="128"/>
        <v/>
      </c>
      <c r="L521" s="8" t="str">
        <f xml:space="preserve">   IF($D521=426, $C521, "")</f>
        <v/>
      </c>
      <c r="M521" s="8" t="str">
        <f xml:space="preserve">   IF($D521=428, $C521, "")</f>
        <v/>
      </c>
      <c r="N521" s="8" t="str">
        <f xml:space="preserve">   IF($D521=949, $C521, "")</f>
        <v/>
      </c>
      <c r="O521" s="8">
        <f xml:space="preserve">   IF($D521=951, $C521, "")</f>
        <v>0</v>
      </c>
    </row>
    <row r="522" spans="2:15" x14ac:dyDescent="0.25">
      <c r="B522" s="11" t="s">
        <v>747</v>
      </c>
      <c r="C522" s="5">
        <v>521</v>
      </c>
      <c r="D522" s="16">
        <v>951</v>
      </c>
      <c r="E522" s="9"/>
      <c r="G522" s="8"/>
      <c r="I522" s="8" t="str">
        <f t="shared" si="127"/>
        <v/>
      </c>
      <c r="J522" s="8" t="str">
        <f t="shared" si="121"/>
        <v/>
      </c>
      <c r="K522" s="8" t="str">
        <f t="shared" si="128"/>
        <v/>
      </c>
      <c r="L522" s="8" t="str">
        <f xml:space="preserve">   IF($D522=426, $C522, "")</f>
        <v/>
      </c>
      <c r="M522" s="8" t="str">
        <f xml:space="preserve">   IF($D522=428, $C522, "")</f>
        <v/>
      </c>
      <c r="N522" s="8" t="str">
        <f xml:space="preserve">   IF($D522=949, $C522, "")</f>
        <v/>
      </c>
      <c r="O522" s="8">
        <f xml:space="preserve">   IF($D522=951, $C522, "")</f>
        <v>521</v>
      </c>
    </row>
    <row r="523" spans="2:15" x14ac:dyDescent="0.25">
      <c r="B523" s="11" t="s">
        <v>221</v>
      </c>
      <c r="C523" s="5"/>
      <c r="D523" s="16">
        <v>424</v>
      </c>
      <c r="E523" s="9"/>
      <c r="G523" s="8"/>
      <c r="I523" s="8" t="str">
        <f t="shared" si="127"/>
        <v/>
      </c>
      <c r="J523" s="8" t="str">
        <f t="shared" si="121"/>
        <v/>
      </c>
      <c r="K523" s="8">
        <f t="shared" si="128"/>
        <v>0</v>
      </c>
      <c r="L523" s="8"/>
      <c r="M523" s="8"/>
      <c r="N523" s="8"/>
      <c r="O523" s="8"/>
    </row>
    <row r="524" spans="2:15" x14ac:dyDescent="0.25">
      <c r="B524" s="11" t="s">
        <v>326</v>
      </c>
      <c r="C524" s="5">
        <v>2226</v>
      </c>
      <c r="D524" s="17">
        <v>949</v>
      </c>
      <c r="E524" s="9"/>
      <c r="G524" s="8"/>
      <c r="I524" s="8" t="str">
        <f t="shared" si="127"/>
        <v/>
      </c>
      <c r="J524" s="8" t="str">
        <f t="shared" si="121"/>
        <v/>
      </c>
      <c r="K524" s="8" t="str">
        <f t="shared" si="128"/>
        <v/>
      </c>
      <c r="L524" s="8" t="str">
        <f t="shared" ref="L524:L536" si="129" xml:space="preserve">   IF($D524=426, $C524, "")</f>
        <v/>
      </c>
      <c r="M524" s="8" t="str">
        <f t="shared" ref="M524:M533" si="130" xml:space="preserve">   IF($D524=428, $C524, "")</f>
        <v/>
      </c>
      <c r="N524" s="8">
        <f t="shared" ref="N524:N533" si="131" xml:space="preserve">   IF($D524=949, $C524, "")</f>
        <v>2226</v>
      </c>
      <c r="O524" s="8"/>
    </row>
    <row r="525" spans="2:15" x14ac:dyDescent="0.25">
      <c r="B525" s="11" t="s">
        <v>599</v>
      </c>
      <c r="C525" s="5">
        <v>1820</v>
      </c>
      <c r="D525" s="16"/>
      <c r="E525" s="9"/>
      <c r="G525" s="8"/>
      <c r="I525" s="8" t="str">
        <f t="shared" si="127"/>
        <v/>
      </c>
      <c r="J525" s="8" t="str">
        <f t="shared" si="121"/>
        <v/>
      </c>
      <c r="K525" s="8" t="str">
        <f t="shared" si="128"/>
        <v/>
      </c>
      <c r="L525" s="8" t="str">
        <f t="shared" si="129"/>
        <v/>
      </c>
      <c r="M525" s="8" t="str">
        <f t="shared" si="130"/>
        <v/>
      </c>
      <c r="N525" s="8" t="str">
        <f t="shared" si="131"/>
        <v/>
      </c>
      <c r="O525" s="8" t="str">
        <f t="shared" ref="O525:O533" si="132" xml:space="preserve">   IF($D525=951, $C525, "")</f>
        <v/>
      </c>
    </row>
    <row r="526" spans="2:15" x14ac:dyDescent="0.25">
      <c r="B526" s="11" t="s">
        <v>600</v>
      </c>
      <c r="C526" s="5">
        <v>4714</v>
      </c>
      <c r="D526" s="16"/>
      <c r="E526" s="9"/>
      <c r="G526" s="8"/>
      <c r="I526" s="8" t="str">
        <f t="shared" si="127"/>
        <v/>
      </c>
      <c r="J526" s="8" t="str">
        <f t="shared" si="121"/>
        <v/>
      </c>
      <c r="K526" s="8" t="str">
        <f t="shared" si="128"/>
        <v/>
      </c>
      <c r="L526" s="8" t="str">
        <f t="shared" si="129"/>
        <v/>
      </c>
      <c r="M526" s="8" t="str">
        <f t="shared" si="130"/>
        <v/>
      </c>
      <c r="N526" s="8" t="str">
        <f t="shared" si="131"/>
        <v/>
      </c>
      <c r="O526" s="8" t="str">
        <f t="shared" si="132"/>
        <v/>
      </c>
    </row>
    <row r="527" spans="2:15" x14ac:dyDescent="0.25">
      <c r="B527" s="11" t="s">
        <v>601</v>
      </c>
      <c r="C527" s="5">
        <v>1109</v>
      </c>
      <c r="D527" s="16"/>
      <c r="E527" s="8">
        <f>$C527</f>
        <v>1109</v>
      </c>
      <c r="G527" s="8"/>
      <c r="I527" s="8" t="str">
        <f t="shared" si="127"/>
        <v/>
      </c>
      <c r="J527" s="8" t="str">
        <f t="shared" si="121"/>
        <v/>
      </c>
      <c r="K527" s="8" t="str">
        <f t="shared" si="128"/>
        <v/>
      </c>
      <c r="L527" s="8" t="str">
        <f t="shared" si="129"/>
        <v/>
      </c>
      <c r="M527" s="8" t="str">
        <f t="shared" si="130"/>
        <v/>
      </c>
      <c r="N527" s="8" t="str">
        <f t="shared" si="131"/>
        <v/>
      </c>
      <c r="O527" s="8" t="str">
        <f t="shared" si="132"/>
        <v/>
      </c>
    </row>
    <row r="528" spans="2:15" x14ac:dyDescent="0.25">
      <c r="B528" s="11" t="s">
        <v>393</v>
      </c>
      <c r="C528" s="5">
        <v>4107</v>
      </c>
      <c r="D528" s="17">
        <v>951</v>
      </c>
      <c r="E528" s="9"/>
      <c r="G528" s="8"/>
      <c r="I528" s="8" t="str">
        <f t="shared" si="127"/>
        <v/>
      </c>
      <c r="J528" s="8" t="str">
        <f t="shared" si="121"/>
        <v/>
      </c>
      <c r="K528" s="8" t="str">
        <f t="shared" si="128"/>
        <v/>
      </c>
      <c r="L528" s="8" t="str">
        <f t="shared" si="129"/>
        <v/>
      </c>
      <c r="M528" s="8" t="str">
        <f t="shared" si="130"/>
        <v/>
      </c>
      <c r="N528" s="8" t="str">
        <f t="shared" si="131"/>
        <v/>
      </c>
      <c r="O528" s="8">
        <f t="shared" si="132"/>
        <v>4107</v>
      </c>
    </row>
    <row r="529" spans="2:15" x14ac:dyDescent="0.25">
      <c r="B529" s="11" t="s">
        <v>602</v>
      </c>
      <c r="C529" s="5">
        <v>1195</v>
      </c>
      <c r="D529" s="16"/>
      <c r="E529" s="9"/>
      <c r="G529" s="8"/>
      <c r="I529" s="8" t="str">
        <f t="shared" si="127"/>
        <v/>
      </c>
      <c r="J529" s="8" t="str">
        <f t="shared" si="121"/>
        <v/>
      </c>
      <c r="K529" s="8" t="str">
        <f t="shared" si="128"/>
        <v/>
      </c>
      <c r="L529" s="8" t="str">
        <f t="shared" si="129"/>
        <v/>
      </c>
      <c r="M529" s="8" t="str">
        <f t="shared" si="130"/>
        <v/>
      </c>
      <c r="N529" s="8" t="str">
        <f t="shared" si="131"/>
        <v/>
      </c>
      <c r="O529" s="8" t="str">
        <f t="shared" si="132"/>
        <v/>
      </c>
    </row>
    <row r="530" spans="2:15" x14ac:dyDescent="0.25">
      <c r="B530" s="11" t="s">
        <v>603</v>
      </c>
      <c r="C530" s="5">
        <v>535</v>
      </c>
      <c r="D530" s="16"/>
      <c r="E530" s="9"/>
      <c r="G530" s="8"/>
      <c r="I530" s="8" t="str">
        <f t="shared" si="127"/>
        <v/>
      </c>
      <c r="J530" s="8" t="str">
        <f t="shared" si="121"/>
        <v/>
      </c>
      <c r="K530" s="8" t="str">
        <f t="shared" si="128"/>
        <v/>
      </c>
      <c r="L530" s="8" t="str">
        <f t="shared" si="129"/>
        <v/>
      </c>
      <c r="M530" s="8" t="str">
        <f t="shared" si="130"/>
        <v/>
      </c>
      <c r="N530" s="8" t="str">
        <f t="shared" si="131"/>
        <v/>
      </c>
      <c r="O530" s="8" t="str">
        <f t="shared" si="132"/>
        <v/>
      </c>
    </row>
    <row r="531" spans="2:15" x14ac:dyDescent="0.25">
      <c r="B531" s="11" t="s">
        <v>748</v>
      </c>
      <c r="C531" s="5">
        <v>269</v>
      </c>
      <c r="D531" s="16">
        <v>951</v>
      </c>
      <c r="E531" s="9"/>
      <c r="G531" s="8"/>
      <c r="I531" s="8" t="str">
        <f t="shared" si="127"/>
        <v/>
      </c>
      <c r="J531" s="8" t="str">
        <f t="shared" ref="J531:J561" si="133" xml:space="preserve">   IF($D531=422, $C531, "")</f>
        <v/>
      </c>
      <c r="K531" s="8" t="str">
        <f t="shared" si="128"/>
        <v/>
      </c>
      <c r="L531" s="8" t="str">
        <f t="shared" si="129"/>
        <v/>
      </c>
      <c r="M531" s="8" t="str">
        <f t="shared" si="130"/>
        <v/>
      </c>
      <c r="N531" s="8" t="str">
        <f t="shared" si="131"/>
        <v/>
      </c>
      <c r="O531" s="8">
        <f t="shared" si="132"/>
        <v>269</v>
      </c>
    </row>
    <row r="532" spans="2:15" x14ac:dyDescent="0.25">
      <c r="B532" s="11" t="s">
        <v>604</v>
      </c>
      <c r="C532" s="5">
        <v>2583</v>
      </c>
      <c r="D532" s="16"/>
      <c r="E532" s="9"/>
      <c r="G532" s="8"/>
      <c r="I532" s="8" t="str">
        <f t="shared" si="127"/>
        <v/>
      </c>
      <c r="J532" s="8" t="str">
        <f t="shared" si="133"/>
        <v/>
      </c>
      <c r="K532" s="8" t="str">
        <f t="shared" si="128"/>
        <v/>
      </c>
      <c r="L532" s="8" t="str">
        <f t="shared" si="129"/>
        <v/>
      </c>
      <c r="M532" s="8" t="str">
        <f t="shared" si="130"/>
        <v/>
      </c>
      <c r="N532" s="8" t="str">
        <f t="shared" si="131"/>
        <v/>
      </c>
      <c r="O532" s="8" t="str">
        <f t="shared" si="132"/>
        <v/>
      </c>
    </row>
    <row r="533" spans="2:15" x14ac:dyDescent="0.25">
      <c r="B533" s="11" t="s">
        <v>605</v>
      </c>
      <c r="C533" s="5">
        <v>259</v>
      </c>
      <c r="D533" s="16"/>
      <c r="E533" s="9"/>
      <c r="G533" s="8"/>
      <c r="I533" s="8" t="str">
        <f t="shared" si="127"/>
        <v/>
      </c>
      <c r="J533" s="8" t="str">
        <f t="shared" si="133"/>
        <v/>
      </c>
      <c r="K533" s="8" t="str">
        <f t="shared" si="128"/>
        <v/>
      </c>
      <c r="L533" s="8" t="str">
        <f t="shared" si="129"/>
        <v/>
      </c>
      <c r="M533" s="8" t="str">
        <f t="shared" si="130"/>
        <v/>
      </c>
      <c r="N533" s="8" t="str">
        <f t="shared" si="131"/>
        <v/>
      </c>
      <c r="O533" s="8" t="str">
        <f t="shared" si="132"/>
        <v/>
      </c>
    </row>
    <row r="534" spans="2:15" x14ac:dyDescent="0.25">
      <c r="B534" s="11" t="s">
        <v>265</v>
      </c>
      <c r="C534" s="5">
        <v>1066</v>
      </c>
      <c r="D534" s="17">
        <v>426</v>
      </c>
      <c r="E534" s="9"/>
      <c r="G534" s="8"/>
      <c r="I534" s="8" t="str">
        <f t="shared" si="127"/>
        <v/>
      </c>
      <c r="J534" s="8" t="str">
        <f t="shared" si="133"/>
        <v/>
      </c>
      <c r="K534" s="8" t="str">
        <f t="shared" si="128"/>
        <v/>
      </c>
      <c r="L534" s="8">
        <f t="shared" si="129"/>
        <v>1066</v>
      </c>
      <c r="M534" s="8"/>
      <c r="N534" s="8"/>
      <c r="O534" s="8"/>
    </row>
    <row r="535" spans="2:15" x14ac:dyDescent="0.25">
      <c r="B535" s="11" t="s">
        <v>606</v>
      </c>
      <c r="C535" s="5">
        <v>940</v>
      </c>
      <c r="D535" s="16"/>
      <c r="E535" s="9"/>
      <c r="G535" s="8"/>
      <c r="I535" s="8" t="str">
        <f t="shared" si="127"/>
        <v/>
      </c>
      <c r="J535" s="8" t="str">
        <f t="shared" si="133"/>
        <v/>
      </c>
      <c r="K535" s="8" t="str">
        <f t="shared" si="128"/>
        <v/>
      </c>
      <c r="L535" s="8" t="str">
        <f t="shared" si="129"/>
        <v/>
      </c>
      <c r="M535" s="8" t="str">
        <f xml:space="preserve">   IF($D535=428, $C535, "")</f>
        <v/>
      </c>
      <c r="N535" s="8" t="str">
        <f xml:space="preserve">   IF($D535=949, $C535, "")</f>
        <v/>
      </c>
      <c r="O535" s="8" t="str">
        <f xml:space="preserve">   IF($D535=951, $C535, "")</f>
        <v/>
      </c>
    </row>
    <row r="536" spans="2:15" x14ac:dyDescent="0.25">
      <c r="B536" s="11" t="s">
        <v>607</v>
      </c>
      <c r="C536" s="5">
        <v>133</v>
      </c>
      <c r="D536" s="16"/>
      <c r="E536" s="9"/>
      <c r="G536" s="8"/>
      <c r="I536" s="8" t="str">
        <f t="shared" si="127"/>
        <v/>
      </c>
      <c r="J536" s="8" t="str">
        <f t="shared" si="133"/>
        <v/>
      </c>
      <c r="K536" s="8" t="str">
        <f t="shared" si="128"/>
        <v/>
      </c>
      <c r="L536" s="8" t="str">
        <f t="shared" si="129"/>
        <v/>
      </c>
      <c r="M536" s="8" t="str">
        <f xml:space="preserve">   IF($D536=428, $C536, "")</f>
        <v/>
      </c>
      <c r="N536" s="8" t="str">
        <f xml:space="preserve">   IF($D536=949, $C536, "")</f>
        <v/>
      </c>
      <c r="O536" s="8" t="str">
        <f xml:space="preserve">   IF($D536=951, $C536, "")</f>
        <v/>
      </c>
    </row>
    <row r="537" spans="2:15" x14ac:dyDescent="0.25">
      <c r="B537" s="11" t="s">
        <v>749</v>
      </c>
      <c r="C537" s="5">
        <v>690</v>
      </c>
      <c r="D537" s="16">
        <v>424</v>
      </c>
      <c r="E537" s="9"/>
      <c r="G537" s="8"/>
      <c r="I537" s="8" t="str">
        <f t="shared" si="127"/>
        <v/>
      </c>
      <c r="J537" s="8" t="str">
        <f t="shared" si="133"/>
        <v/>
      </c>
      <c r="K537" s="8">
        <f t="shared" si="128"/>
        <v>690</v>
      </c>
      <c r="L537" s="8"/>
      <c r="M537" s="8"/>
      <c r="N537" s="8"/>
      <c r="O537" s="8"/>
    </row>
    <row r="538" spans="2:15" x14ac:dyDescent="0.25">
      <c r="B538" s="11" t="s">
        <v>608</v>
      </c>
      <c r="C538" s="5">
        <v>2228</v>
      </c>
      <c r="D538" s="16"/>
      <c r="E538" s="9"/>
      <c r="G538" s="8"/>
      <c r="I538" s="8" t="str">
        <f t="shared" si="127"/>
        <v/>
      </c>
      <c r="J538" s="8" t="str">
        <f t="shared" si="133"/>
        <v/>
      </c>
      <c r="K538" s="8" t="str">
        <f t="shared" si="128"/>
        <v/>
      </c>
      <c r="L538" s="8" t="str">
        <f xml:space="preserve">   IF($D538=426, $C538, "")</f>
        <v/>
      </c>
      <c r="M538" s="8" t="str">
        <f xml:space="preserve">   IF($D538=428, $C538, "")</f>
        <v/>
      </c>
      <c r="N538" s="8" t="str">
        <f xml:space="preserve">   IF($D538=949, $C538, "")</f>
        <v/>
      </c>
      <c r="O538" s="8" t="str">
        <f xml:space="preserve">   IF($D538=951, $C538, "")</f>
        <v/>
      </c>
    </row>
    <row r="539" spans="2:15" x14ac:dyDescent="0.25">
      <c r="B539" s="11" t="s">
        <v>222</v>
      </c>
      <c r="C539" s="5"/>
      <c r="D539" s="16">
        <v>424</v>
      </c>
      <c r="E539" s="9"/>
      <c r="G539" s="8"/>
      <c r="I539" s="8" t="str">
        <f t="shared" si="127"/>
        <v/>
      </c>
      <c r="J539" s="8" t="str">
        <f t="shared" si="133"/>
        <v/>
      </c>
      <c r="K539" s="8">
        <f t="shared" si="128"/>
        <v>0</v>
      </c>
      <c r="L539" s="8"/>
      <c r="M539" s="8"/>
      <c r="N539" s="8"/>
      <c r="O539" s="8"/>
    </row>
    <row r="540" spans="2:15" x14ac:dyDescent="0.25">
      <c r="B540" s="11" t="s">
        <v>327</v>
      </c>
      <c r="C540" s="5">
        <v>3386</v>
      </c>
      <c r="D540" s="17">
        <v>949</v>
      </c>
      <c r="E540" s="9"/>
      <c r="G540" s="8"/>
      <c r="I540" s="8" t="str">
        <f t="shared" si="127"/>
        <v/>
      </c>
      <c r="J540" s="8" t="str">
        <f t="shared" si="133"/>
        <v/>
      </c>
      <c r="K540" s="8" t="str">
        <f t="shared" si="128"/>
        <v/>
      </c>
      <c r="L540" s="8" t="str">
        <f xml:space="preserve">   IF($D540=426, $C540, "")</f>
        <v/>
      </c>
      <c r="M540" s="8" t="str">
        <f xml:space="preserve">   IF($D540=428, $C540, "")</f>
        <v/>
      </c>
      <c r="N540" s="8">
        <f xml:space="preserve">   IF($D540=949, $C540, "")</f>
        <v>3386</v>
      </c>
      <c r="O540" s="8"/>
    </row>
    <row r="541" spans="2:15" x14ac:dyDescent="0.25">
      <c r="B541" s="11" t="s">
        <v>609</v>
      </c>
      <c r="C541" s="5">
        <v>212</v>
      </c>
      <c r="D541" s="16"/>
      <c r="E541" s="9"/>
      <c r="G541" s="8"/>
      <c r="I541" s="8" t="str">
        <f t="shared" si="127"/>
        <v/>
      </c>
      <c r="J541" s="8" t="str">
        <f t="shared" si="133"/>
        <v/>
      </c>
      <c r="K541" s="8" t="str">
        <f t="shared" si="128"/>
        <v/>
      </c>
      <c r="L541" s="8" t="str">
        <f xml:space="preserve">   IF($D541=426, $C541, "")</f>
        <v/>
      </c>
      <c r="M541" s="8" t="str">
        <f xml:space="preserve">   IF($D541=428, $C541, "")</f>
        <v/>
      </c>
      <c r="N541" s="8" t="str">
        <f xml:space="preserve">   IF($D541=949, $C541, "")</f>
        <v/>
      </c>
      <c r="O541" s="8" t="str">
        <f xml:space="preserve">   IF($D541=951, $C541, "")</f>
        <v/>
      </c>
    </row>
    <row r="542" spans="2:15" x14ac:dyDescent="0.25">
      <c r="B542" s="12" t="s">
        <v>7</v>
      </c>
      <c r="C542" s="5">
        <v>276093</v>
      </c>
      <c r="D542" s="14">
        <v>426</v>
      </c>
      <c r="G542" s="8">
        <f>$C542</f>
        <v>276093</v>
      </c>
      <c r="I542" s="8" t="str">
        <f t="shared" si="127"/>
        <v/>
      </c>
      <c r="J542" s="8" t="str">
        <f t="shared" si="133"/>
        <v/>
      </c>
      <c r="K542" s="8" t="str">
        <f t="shared" si="128"/>
        <v/>
      </c>
      <c r="L542" s="8">
        <f xml:space="preserve">   IF($D542=426, $C542, "")</f>
        <v>276093</v>
      </c>
      <c r="M542" s="8" t="str">
        <f xml:space="preserve">   IF($D542=428, $C542, "")</f>
        <v/>
      </c>
      <c r="N542" s="8" t="str">
        <f xml:space="preserve">   IF($D542=949, $C542, "")</f>
        <v/>
      </c>
      <c r="O542" s="8" t="str">
        <f xml:space="preserve">   IF($D542=951, $C542, "")</f>
        <v/>
      </c>
    </row>
    <row r="543" spans="2:15" x14ac:dyDescent="0.25">
      <c r="B543" s="11" t="s">
        <v>750</v>
      </c>
      <c r="C543" s="5">
        <v>1588</v>
      </c>
      <c r="D543" s="16">
        <v>424</v>
      </c>
      <c r="E543" s="9"/>
      <c r="G543" s="8"/>
      <c r="I543" s="8" t="str">
        <f t="shared" si="127"/>
        <v/>
      </c>
      <c r="J543" s="8" t="str">
        <f t="shared" si="133"/>
        <v/>
      </c>
      <c r="K543" s="8">
        <f t="shared" si="128"/>
        <v>1588</v>
      </c>
      <c r="L543" s="8"/>
      <c r="M543" s="8"/>
      <c r="N543" s="8"/>
      <c r="O543" s="8"/>
    </row>
    <row r="544" spans="2:15" x14ac:dyDescent="0.25">
      <c r="B544" s="11" t="s">
        <v>751</v>
      </c>
      <c r="C544" s="5">
        <v>3557</v>
      </c>
      <c r="D544" s="16">
        <v>424</v>
      </c>
      <c r="E544" s="9"/>
      <c r="G544" s="8"/>
      <c r="I544" s="8" t="str">
        <f t="shared" si="127"/>
        <v/>
      </c>
      <c r="J544" s="8" t="str">
        <f t="shared" si="133"/>
        <v/>
      </c>
      <c r="K544" s="8">
        <f t="shared" si="128"/>
        <v>3557</v>
      </c>
      <c r="L544" s="8"/>
      <c r="M544" s="8"/>
      <c r="N544" s="8"/>
      <c r="O544" s="8"/>
    </row>
    <row r="545" spans="2:15" x14ac:dyDescent="0.25">
      <c r="B545" s="11" t="s">
        <v>610</v>
      </c>
      <c r="C545" s="5">
        <v>2198</v>
      </c>
      <c r="D545" s="16"/>
      <c r="E545" s="9"/>
      <c r="G545" s="8"/>
      <c r="I545" s="8" t="str">
        <f t="shared" si="127"/>
        <v/>
      </c>
      <c r="J545" s="8" t="str">
        <f t="shared" si="133"/>
        <v/>
      </c>
      <c r="K545" s="8" t="str">
        <f t="shared" si="128"/>
        <v/>
      </c>
      <c r="L545" s="8" t="str">
        <f xml:space="preserve">   IF($D545=426, $C545, "")</f>
        <v/>
      </c>
      <c r="M545" s="8" t="str">
        <f xml:space="preserve">   IF($D545=428, $C545, "")</f>
        <v/>
      </c>
      <c r="N545" s="8" t="str">
        <f xml:space="preserve">   IF($D545=949, $C545, "")</f>
        <v/>
      </c>
      <c r="O545" s="8" t="str">
        <f xml:space="preserve">   IF($D545=951, $C545, "")</f>
        <v/>
      </c>
    </row>
    <row r="546" spans="2:15" x14ac:dyDescent="0.25">
      <c r="B546" s="11" t="s">
        <v>611</v>
      </c>
      <c r="C546" s="5">
        <v>67</v>
      </c>
      <c r="D546" s="16"/>
      <c r="E546" s="9"/>
      <c r="G546" s="8"/>
      <c r="I546" s="8" t="str">
        <f t="shared" si="127"/>
        <v/>
      </c>
      <c r="J546" s="8" t="str">
        <f t="shared" si="133"/>
        <v/>
      </c>
      <c r="K546" s="8" t="str">
        <f t="shared" si="128"/>
        <v/>
      </c>
      <c r="L546" s="8" t="str">
        <f xml:space="preserve">   IF($D546=426, $C546, "")</f>
        <v/>
      </c>
      <c r="M546" s="8" t="str">
        <f xml:space="preserve">   IF($D546=428, $C546, "")</f>
        <v/>
      </c>
      <c r="N546" s="8" t="str">
        <f xml:space="preserve">   IF($D546=949, $C546, "")</f>
        <v/>
      </c>
      <c r="O546" s="8" t="str">
        <f xml:space="preserve">   IF($D546=951, $C546, "")</f>
        <v/>
      </c>
    </row>
    <row r="547" spans="2:15" x14ac:dyDescent="0.25">
      <c r="B547" s="11" t="s">
        <v>223</v>
      </c>
      <c r="C547" s="5"/>
      <c r="D547" s="16">
        <v>424</v>
      </c>
      <c r="E547" s="9"/>
      <c r="G547" s="8"/>
      <c r="I547" s="8" t="str">
        <f t="shared" si="127"/>
        <v/>
      </c>
      <c r="J547" s="8" t="str">
        <f t="shared" si="133"/>
        <v/>
      </c>
      <c r="K547" s="8">
        <f t="shared" si="128"/>
        <v>0</v>
      </c>
      <c r="L547" s="8"/>
      <c r="M547" s="8"/>
      <c r="N547" s="8"/>
      <c r="O547" s="8"/>
    </row>
    <row r="548" spans="2:15" x14ac:dyDescent="0.25">
      <c r="B548" s="11" t="s">
        <v>612</v>
      </c>
      <c r="C548" s="5">
        <v>2723</v>
      </c>
      <c r="D548" s="16"/>
      <c r="E548" s="9"/>
      <c r="G548" s="8"/>
      <c r="I548" s="8" t="str">
        <f t="shared" si="127"/>
        <v/>
      </c>
      <c r="J548" s="8" t="str">
        <f t="shared" si="133"/>
        <v/>
      </c>
      <c r="K548" s="8" t="str">
        <f t="shared" si="128"/>
        <v/>
      </c>
      <c r="L548" s="8" t="str">
        <f xml:space="preserve">   IF($D548=426, $C548, "")</f>
        <v/>
      </c>
      <c r="M548" s="8" t="str">
        <f xml:space="preserve">   IF($D548=428, $C548, "")</f>
        <v/>
      </c>
      <c r="N548" s="8" t="str">
        <f xml:space="preserve">   IF($D548=949, $C548, "")</f>
        <v/>
      </c>
      <c r="O548" s="8" t="str">
        <f xml:space="preserve">   IF($D548=951, $C548, "")</f>
        <v/>
      </c>
    </row>
    <row r="549" spans="2:15" x14ac:dyDescent="0.25">
      <c r="B549" s="11" t="s">
        <v>752</v>
      </c>
      <c r="C549" s="5">
        <v>3493</v>
      </c>
      <c r="D549" s="16">
        <v>949</v>
      </c>
      <c r="E549" s="9"/>
      <c r="G549" s="8"/>
      <c r="I549" s="8" t="str">
        <f t="shared" si="127"/>
        <v/>
      </c>
      <c r="J549" s="8" t="str">
        <f t="shared" si="133"/>
        <v/>
      </c>
      <c r="K549" s="8" t="str">
        <f t="shared" si="128"/>
        <v/>
      </c>
      <c r="L549" s="8" t="str">
        <f xml:space="preserve">   IF($D549=426, $C549, "")</f>
        <v/>
      </c>
      <c r="M549" s="8" t="str">
        <f xml:space="preserve">   IF($D549=428, $C549, "")</f>
        <v/>
      </c>
      <c r="N549" s="8">
        <f xml:space="preserve">   IF($D549=949, $C549, "")</f>
        <v>3493</v>
      </c>
      <c r="O549" s="8"/>
    </row>
    <row r="550" spans="2:15" x14ac:dyDescent="0.25">
      <c r="B550" s="11" t="s">
        <v>224</v>
      </c>
      <c r="C550" s="5">
        <v>14485</v>
      </c>
      <c r="D550" s="17">
        <v>424</v>
      </c>
      <c r="E550" s="9"/>
      <c r="G550" s="8"/>
      <c r="I550" s="8" t="str">
        <f t="shared" si="127"/>
        <v/>
      </c>
      <c r="J550" s="8" t="str">
        <f t="shared" si="133"/>
        <v/>
      </c>
      <c r="K550" s="8">
        <f t="shared" si="128"/>
        <v>14485</v>
      </c>
      <c r="L550" s="8"/>
      <c r="M550" s="8"/>
      <c r="N550" s="8"/>
      <c r="O550" s="8"/>
    </row>
    <row r="551" spans="2:15" x14ac:dyDescent="0.25">
      <c r="B551" s="11" t="s">
        <v>613</v>
      </c>
      <c r="C551" s="5">
        <v>283</v>
      </c>
      <c r="D551" s="16"/>
      <c r="E551" s="9"/>
      <c r="G551" s="8"/>
      <c r="I551" s="8" t="str">
        <f t="shared" si="127"/>
        <v/>
      </c>
      <c r="J551" s="8" t="str">
        <f t="shared" si="133"/>
        <v/>
      </c>
      <c r="K551" s="8" t="str">
        <f t="shared" si="128"/>
        <v/>
      </c>
      <c r="L551" s="8" t="str">
        <f t="shared" ref="L551:L559" si="134" xml:space="preserve">   IF($D551=426, $C551, "")</f>
        <v/>
      </c>
      <c r="M551" s="8" t="str">
        <f t="shared" ref="M551:M559" si="135" xml:space="preserve">   IF($D551=428, $C551, "")</f>
        <v/>
      </c>
      <c r="N551" s="8" t="str">
        <f t="shared" ref="N551:N559" si="136" xml:space="preserve">   IF($D551=949, $C551, "")</f>
        <v/>
      </c>
      <c r="O551" s="8" t="str">
        <f xml:space="preserve">   IF($D551=951, $C551, "")</f>
        <v/>
      </c>
    </row>
    <row r="552" spans="2:15" x14ac:dyDescent="0.25">
      <c r="B552" s="11" t="s">
        <v>614</v>
      </c>
      <c r="C552" s="5">
        <v>55</v>
      </c>
      <c r="D552" s="16"/>
      <c r="E552" s="9"/>
      <c r="G552" s="8"/>
      <c r="I552" s="8" t="str">
        <f t="shared" si="127"/>
        <v/>
      </c>
      <c r="J552" s="8" t="str">
        <f t="shared" si="133"/>
        <v/>
      </c>
      <c r="K552" s="8" t="str">
        <f t="shared" si="128"/>
        <v/>
      </c>
      <c r="L552" s="8" t="str">
        <f t="shared" si="134"/>
        <v/>
      </c>
      <c r="M552" s="8" t="str">
        <f t="shared" si="135"/>
        <v/>
      </c>
      <c r="N552" s="8" t="str">
        <f t="shared" si="136"/>
        <v/>
      </c>
      <c r="O552" s="8" t="str">
        <f xml:space="preserve">   IF($D552=951, $C552, "")</f>
        <v/>
      </c>
    </row>
    <row r="553" spans="2:15" x14ac:dyDescent="0.25">
      <c r="B553" s="11" t="s">
        <v>615</v>
      </c>
      <c r="C553" s="5">
        <v>366</v>
      </c>
      <c r="D553" s="16"/>
      <c r="E553" s="9"/>
      <c r="G553" s="8"/>
      <c r="I553" s="8" t="str">
        <f t="shared" si="127"/>
        <v/>
      </c>
      <c r="J553" s="8" t="str">
        <f t="shared" si="133"/>
        <v/>
      </c>
      <c r="K553" s="8" t="str">
        <f t="shared" si="128"/>
        <v/>
      </c>
      <c r="L553" s="8" t="str">
        <f t="shared" si="134"/>
        <v/>
      </c>
      <c r="M553" s="8" t="str">
        <f t="shared" si="135"/>
        <v/>
      </c>
      <c r="N553" s="8" t="str">
        <f t="shared" si="136"/>
        <v/>
      </c>
      <c r="O553" s="8" t="str">
        <f xml:space="preserve">   IF($D553=951, $C553, "")</f>
        <v/>
      </c>
    </row>
    <row r="554" spans="2:15" x14ac:dyDescent="0.25">
      <c r="B554" s="11" t="s">
        <v>753</v>
      </c>
      <c r="C554" s="5">
        <v>931</v>
      </c>
      <c r="D554" s="16">
        <v>951</v>
      </c>
      <c r="E554" s="9"/>
      <c r="G554" s="8"/>
      <c r="I554" s="8" t="str">
        <f t="shared" si="127"/>
        <v/>
      </c>
      <c r="J554" s="8" t="str">
        <f t="shared" si="133"/>
        <v/>
      </c>
      <c r="K554" s="8" t="str">
        <f t="shared" si="128"/>
        <v/>
      </c>
      <c r="L554" s="8" t="str">
        <f t="shared" si="134"/>
        <v/>
      </c>
      <c r="M554" s="8" t="str">
        <f t="shared" si="135"/>
        <v/>
      </c>
      <c r="N554" s="8" t="str">
        <f t="shared" si="136"/>
        <v/>
      </c>
      <c r="O554" s="8">
        <f xml:space="preserve">   IF($D554=951, $C554, "")</f>
        <v>931</v>
      </c>
    </row>
    <row r="555" spans="2:15" x14ac:dyDescent="0.25">
      <c r="B555" s="11" t="s">
        <v>616</v>
      </c>
      <c r="C555" s="5">
        <v>515</v>
      </c>
      <c r="D555" s="16"/>
      <c r="E555" s="9"/>
      <c r="G555" s="8"/>
      <c r="I555" s="8" t="str">
        <f t="shared" si="127"/>
        <v/>
      </c>
      <c r="J555" s="8" t="str">
        <f t="shared" si="133"/>
        <v/>
      </c>
      <c r="K555" s="8" t="str">
        <f t="shared" si="128"/>
        <v/>
      </c>
      <c r="L555" s="8" t="str">
        <f t="shared" si="134"/>
        <v/>
      </c>
      <c r="M555" s="8" t="str">
        <f t="shared" si="135"/>
        <v/>
      </c>
      <c r="N555" s="8" t="str">
        <f t="shared" si="136"/>
        <v/>
      </c>
      <c r="O555" s="8" t="str">
        <f xml:space="preserve">   IF($D555=951, $C555, "")</f>
        <v/>
      </c>
    </row>
    <row r="556" spans="2:15" x14ac:dyDescent="0.25">
      <c r="B556" s="11" t="s">
        <v>328</v>
      </c>
      <c r="C556" s="5">
        <v>928</v>
      </c>
      <c r="D556" s="17">
        <v>949</v>
      </c>
      <c r="E556" s="9"/>
      <c r="G556" s="8"/>
      <c r="I556" s="8" t="str">
        <f t="shared" si="127"/>
        <v/>
      </c>
      <c r="J556" s="8" t="str">
        <f t="shared" si="133"/>
        <v/>
      </c>
      <c r="K556" s="8" t="str">
        <f t="shared" si="128"/>
        <v/>
      </c>
      <c r="L556" s="8" t="str">
        <f t="shared" si="134"/>
        <v/>
      </c>
      <c r="M556" s="8" t="str">
        <f t="shared" si="135"/>
        <v/>
      </c>
      <c r="N556" s="8">
        <f t="shared" si="136"/>
        <v>928</v>
      </c>
      <c r="O556" s="8"/>
    </row>
    <row r="557" spans="2:15" x14ac:dyDescent="0.25">
      <c r="B557" s="11" t="s">
        <v>617</v>
      </c>
      <c r="C557" s="5">
        <v>2923</v>
      </c>
      <c r="D557" s="16"/>
      <c r="E557" s="9"/>
      <c r="G557" s="8"/>
      <c r="I557" s="8" t="str">
        <f t="shared" si="127"/>
        <v/>
      </c>
      <c r="J557" s="8" t="str">
        <f t="shared" si="133"/>
        <v/>
      </c>
      <c r="K557" s="8" t="str">
        <f t="shared" si="128"/>
        <v/>
      </c>
      <c r="L557" s="8" t="str">
        <f t="shared" si="134"/>
        <v/>
      </c>
      <c r="M557" s="8" t="str">
        <f t="shared" si="135"/>
        <v/>
      </c>
      <c r="N557" s="8" t="str">
        <f t="shared" si="136"/>
        <v/>
      </c>
      <c r="O557" s="8" t="str">
        <f xml:space="preserve">   IF($D557=951, $C557, "")</f>
        <v/>
      </c>
    </row>
    <row r="558" spans="2:15" x14ac:dyDescent="0.25">
      <c r="B558" s="11" t="s">
        <v>618</v>
      </c>
      <c r="C558" s="5">
        <v>4094</v>
      </c>
      <c r="D558" s="16"/>
      <c r="E558" s="9"/>
      <c r="G558" s="8"/>
      <c r="I558" s="8" t="str">
        <f t="shared" si="127"/>
        <v/>
      </c>
      <c r="J558" s="8" t="str">
        <f t="shared" si="133"/>
        <v/>
      </c>
      <c r="K558" s="8" t="str">
        <f t="shared" si="128"/>
        <v/>
      </c>
      <c r="L558" s="8" t="str">
        <f t="shared" si="134"/>
        <v/>
      </c>
      <c r="M558" s="8" t="str">
        <f t="shared" si="135"/>
        <v/>
      </c>
      <c r="N558" s="8" t="str">
        <f t="shared" si="136"/>
        <v/>
      </c>
      <c r="O558" s="8" t="str">
        <f xml:space="preserve">   IF($D558=951, $C558, "")</f>
        <v/>
      </c>
    </row>
    <row r="559" spans="2:15" x14ac:dyDescent="0.25">
      <c r="B559" s="12" t="s">
        <v>65</v>
      </c>
      <c r="C559" s="5">
        <v>16957</v>
      </c>
      <c r="D559" s="14">
        <v>951</v>
      </c>
      <c r="F559" s="8">
        <f>$C559</f>
        <v>16957</v>
      </c>
      <c r="I559" s="8" t="str">
        <f t="shared" si="127"/>
        <v/>
      </c>
      <c r="J559" s="8" t="str">
        <f t="shared" si="133"/>
        <v/>
      </c>
      <c r="K559" s="8" t="str">
        <f t="shared" si="128"/>
        <v/>
      </c>
      <c r="L559" s="8" t="str">
        <f t="shared" si="134"/>
        <v/>
      </c>
      <c r="M559" s="8" t="str">
        <f t="shared" si="135"/>
        <v/>
      </c>
      <c r="N559" s="8" t="str">
        <f t="shared" si="136"/>
        <v/>
      </c>
      <c r="O559" s="8">
        <f xml:space="preserve">   IF($D559=951, $C559, "")</f>
        <v>16957</v>
      </c>
    </row>
    <row r="560" spans="2:15" x14ac:dyDescent="0.25">
      <c r="B560" s="11" t="s">
        <v>225</v>
      </c>
      <c r="C560" s="5"/>
      <c r="D560" s="16">
        <v>424</v>
      </c>
      <c r="E560" s="9"/>
      <c r="G560" s="8"/>
      <c r="I560" s="8" t="str">
        <f t="shared" si="127"/>
        <v/>
      </c>
      <c r="J560" s="8" t="str">
        <f t="shared" si="133"/>
        <v/>
      </c>
      <c r="K560" s="8">
        <f t="shared" si="128"/>
        <v>0</v>
      </c>
      <c r="L560" s="8"/>
      <c r="M560" s="8"/>
      <c r="N560" s="8"/>
      <c r="O560" s="8"/>
    </row>
    <row r="561" spans="2:15" x14ac:dyDescent="0.25">
      <c r="B561" s="11" t="s">
        <v>754</v>
      </c>
      <c r="C561" s="5">
        <v>1195</v>
      </c>
      <c r="D561" s="16">
        <v>949</v>
      </c>
      <c r="E561" s="9"/>
      <c r="G561" s="8"/>
      <c r="I561" s="8" t="str">
        <f t="shared" si="127"/>
        <v/>
      </c>
      <c r="J561" s="8" t="str">
        <f t="shared" si="133"/>
        <v/>
      </c>
      <c r="K561" s="8" t="str">
        <f t="shared" si="128"/>
        <v/>
      </c>
      <c r="L561" s="8" t="str">
        <f xml:space="preserve">   IF($D561=426, $C561, "")</f>
        <v/>
      </c>
      <c r="M561" s="8" t="str">
        <f xml:space="preserve">   IF($D561=428, $C561, "")</f>
        <v/>
      </c>
      <c r="N561" s="8">
        <f xml:space="preserve">   IF($D561=949, $C561, "")</f>
        <v>1195</v>
      </c>
      <c r="O561" s="8"/>
    </row>
    <row r="562" spans="2:15" x14ac:dyDescent="0.25">
      <c r="B562" s="11" t="s">
        <v>755</v>
      </c>
      <c r="C562" s="5">
        <v>747</v>
      </c>
      <c r="D562" s="16">
        <v>420</v>
      </c>
      <c r="E562" s="9"/>
      <c r="G562" s="8"/>
      <c r="I562" s="8">
        <f t="shared" si="127"/>
        <v>747</v>
      </c>
      <c r="J562" s="8"/>
      <c r="K562" s="8"/>
      <c r="L562" s="8"/>
      <c r="M562" s="8"/>
      <c r="N562" s="8"/>
      <c r="O562" s="8"/>
    </row>
    <row r="563" spans="2:15" x14ac:dyDescent="0.25">
      <c r="B563" s="11" t="s">
        <v>756</v>
      </c>
      <c r="C563" s="5">
        <v>1731</v>
      </c>
      <c r="D563" s="16">
        <v>951</v>
      </c>
      <c r="E563" s="9"/>
      <c r="G563" s="8"/>
      <c r="I563" s="8" t="str">
        <f t="shared" si="127"/>
        <v/>
      </c>
      <c r="J563" s="8" t="str">
        <f t="shared" ref="J563:J588" si="137" xml:space="preserve">   IF($D563=422, $C563, "")</f>
        <v/>
      </c>
      <c r="K563" s="8" t="str">
        <f t="shared" ref="K563:K583" si="138" xml:space="preserve">   IF($D563=424, $C563, "")</f>
        <v/>
      </c>
      <c r="L563" s="8" t="str">
        <f t="shared" ref="L563:L576" si="139" xml:space="preserve">   IF($D563=426, $C563, "")</f>
        <v/>
      </c>
      <c r="M563" s="8" t="str">
        <f t="shared" ref="M563:M576" si="140" xml:space="preserve">   IF($D563=428, $C563, "")</f>
        <v/>
      </c>
      <c r="N563" s="8" t="str">
        <f xml:space="preserve">   IF($D563=949, $C563, "")</f>
        <v/>
      </c>
      <c r="O563" s="8">
        <f xml:space="preserve">   IF($D563=951, $C563, "")</f>
        <v>1731</v>
      </c>
    </row>
    <row r="564" spans="2:15" x14ac:dyDescent="0.25">
      <c r="B564" s="11" t="s">
        <v>619</v>
      </c>
      <c r="C564" s="5">
        <v>2353</v>
      </c>
      <c r="D564" s="16"/>
      <c r="E564" s="9"/>
      <c r="G564" s="8"/>
      <c r="I564" s="8" t="str">
        <f t="shared" si="127"/>
        <v/>
      </c>
      <c r="J564" s="8" t="str">
        <f t="shared" si="137"/>
        <v/>
      </c>
      <c r="K564" s="8" t="str">
        <f t="shared" si="138"/>
        <v/>
      </c>
      <c r="L564" s="8" t="str">
        <f t="shared" si="139"/>
        <v/>
      </c>
      <c r="M564" s="8" t="str">
        <f t="shared" si="140"/>
        <v/>
      </c>
      <c r="N564" s="8" t="str">
        <f xml:space="preserve">   IF($D564=949, $C564, "")</f>
        <v/>
      </c>
      <c r="O564" s="8" t="str">
        <f xml:space="preserve">   IF($D564=951, $C564, "")</f>
        <v/>
      </c>
    </row>
    <row r="565" spans="2:15" x14ac:dyDescent="0.25">
      <c r="B565" s="11" t="s">
        <v>290</v>
      </c>
      <c r="C565" s="5"/>
      <c r="D565" s="16">
        <v>428</v>
      </c>
      <c r="E565" s="9"/>
      <c r="G565" s="8"/>
      <c r="I565" s="8" t="str">
        <f t="shared" si="127"/>
        <v/>
      </c>
      <c r="J565" s="8" t="str">
        <f t="shared" si="137"/>
        <v/>
      </c>
      <c r="K565" s="8" t="str">
        <f t="shared" si="138"/>
        <v/>
      </c>
      <c r="L565" s="8" t="str">
        <f t="shared" si="139"/>
        <v/>
      </c>
      <c r="M565" s="8">
        <f t="shared" si="140"/>
        <v>0</v>
      </c>
      <c r="N565" s="8"/>
      <c r="O565" s="8"/>
    </row>
    <row r="566" spans="2:15" x14ac:dyDescent="0.25">
      <c r="B566" s="11" t="s">
        <v>620</v>
      </c>
      <c r="C566" s="5">
        <v>9672</v>
      </c>
      <c r="D566" s="16"/>
      <c r="E566" s="9"/>
      <c r="G566" s="8"/>
      <c r="I566" s="8" t="str">
        <f t="shared" si="127"/>
        <v/>
      </c>
      <c r="J566" s="8" t="str">
        <f t="shared" si="137"/>
        <v/>
      </c>
      <c r="K566" s="8" t="str">
        <f t="shared" si="138"/>
        <v/>
      </c>
      <c r="L566" s="8" t="str">
        <f t="shared" si="139"/>
        <v/>
      </c>
      <c r="M566" s="8" t="str">
        <f t="shared" si="140"/>
        <v/>
      </c>
      <c r="N566" s="8" t="str">
        <f xml:space="preserve">   IF($D566=949, $C566, "")</f>
        <v/>
      </c>
      <c r="O566" s="8" t="str">
        <f xml:space="preserve">   IF($D566=951, $C566, "")</f>
        <v/>
      </c>
    </row>
    <row r="567" spans="2:15" x14ac:dyDescent="0.25">
      <c r="B567" s="11" t="s">
        <v>621</v>
      </c>
      <c r="C567" s="5">
        <v>1971</v>
      </c>
      <c r="D567" s="16"/>
      <c r="E567" s="9"/>
      <c r="G567" s="8"/>
      <c r="I567" s="8" t="str">
        <f t="shared" si="127"/>
        <v/>
      </c>
      <c r="J567" s="8" t="str">
        <f t="shared" si="137"/>
        <v/>
      </c>
      <c r="K567" s="8" t="str">
        <f t="shared" si="138"/>
        <v/>
      </c>
      <c r="L567" s="8" t="str">
        <f t="shared" si="139"/>
        <v/>
      </c>
      <c r="M567" s="8" t="str">
        <f t="shared" si="140"/>
        <v/>
      </c>
      <c r="N567" s="8" t="str">
        <f xml:space="preserve">   IF($D567=949, $C567, "")</f>
        <v/>
      </c>
      <c r="O567" s="8" t="str">
        <f xml:space="preserve">   IF($D567=951, $C567, "")</f>
        <v/>
      </c>
    </row>
    <row r="568" spans="2:15" x14ac:dyDescent="0.25">
      <c r="B568" s="12" t="s">
        <v>10</v>
      </c>
      <c r="C568" s="5">
        <v>55893</v>
      </c>
      <c r="D568" s="14">
        <v>951</v>
      </c>
      <c r="F568" s="8">
        <f>$C568</f>
        <v>55893</v>
      </c>
      <c r="I568" s="8" t="str">
        <f t="shared" si="127"/>
        <v/>
      </c>
      <c r="J568" s="8" t="str">
        <f t="shared" si="137"/>
        <v/>
      </c>
      <c r="K568" s="8" t="str">
        <f t="shared" si="138"/>
        <v/>
      </c>
      <c r="L568" s="8" t="str">
        <f t="shared" si="139"/>
        <v/>
      </c>
      <c r="M568" s="8" t="str">
        <f t="shared" si="140"/>
        <v/>
      </c>
      <c r="N568" s="8" t="str">
        <f xml:space="preserve">   IF($D568=949, $C568, "")</f>
        <v/>
      </c>
      <c r="O568" s="8">
        <f xml:space="preserve">   IF($D568=951, $C568, "")</f>
        <v>55893</v>
      </c>
    </row>
    <row r="569" spans="2:15" x14ac:dyDescent="0.25">
      <c r="B569" s="11" t="s">
        <v>291</v>
      </c>
      <c r="C569" s="5"/>
      <c r="D569" s="17">
        <v>428</v>
      </c>
      <c r="E569" s="9"/>
      <c r="G569" s="8">
        <f>$C569</f>
        <v>0</v>
      </c>
      <c r="I569" s="8" t="str">
        <f t="shared" si="127"/>
        <v/>
      </c>
      <c r="J569" s="8" t="str">
        <f t="shared" si="137"/>
        <v/>
      </c>
      <c r="K569" s="8" t="str">
        <f t="shared" si="138"/>
        <v/>
      </c>
      <c r="L569" s="8" t="str">
        <f t="shared" si="139"/>
        <v/>
      </c>
      <c r="M569" s="8">
        <f t="shared" si="140"/>
        <v>0</v>
      </c>
      <c r="N569" s="8"/>
      <c r="O569" s="8"/>
    </row>
    <row r="570" spans="2:15" x14ac:dyDescent="0.25">
      <c r="B570" s="11" t="s">
        <v>622</v>
      </c>
      <c r="C570" s="5">
        <v>907</v>
      </c>
      <c r="D570" s="16"/>
      <c r="E570" s="9"/>
      <c r="G570" s="8"/>
      <c r="I570" s="8" t="str">
        <f t="shared" si="127"/>
        <v/>
      </c>
      <c r="J570" s="8" t="str">
        <f t="shared" si="137"/>
        <v/>
      </c>
      <c r="K570" s="8" t="str">
        <f t="shared" si="138"/>
        <v/>
      </c>
      <c r="L570" s="8" t="str">
        <f t="shared" si="139"/>
        <v/>
      </c>
      <c r="M570" s="8" t="str">
        <f t="shared" si="140"/>
        <v/>
      </c>
      <c r="N570" s="8" t="str">
        <f t="shared" ref="N570:N575" si="141" xml:space="preserve">   IF($D570=949, $C570, "")</f>
        <v/>
      </c>
      <c r="O570" s="8" t="str">
        <f xml:space="preserve">   IF($D570=951, $C570, "")</f>
        <v/>
      </c>
    </row>
    <row r="571" spans="2:15" x14ac:dyDescent="0.25">
      <c r="B571" s="11" t="s">
        <v>623</v>
      </c>
      <c r="C571" s="5">
        <v>460</v>
      </c>
      <c r="D571" s="16"/>
      <c r="E571" s="9"/>
      <c r="G571" s="8"/>
      <c r="I571" s="8" t="str">
        <f t="shared" si="127"/>
        <v/>
      </c>
      <c r="J571" s="8" t="str">
        <f t="shared" si="137"/>
        <v/>
      </c>
      <c r="K571" s="8" t="str">
        <f t="shared" si="138"/>
        <v/>
      </c>
      <c r="L571" s="8" t="str">
        <f t="shared" si="139"/>
        <v/>
      </c>
      <c r="M571" s="8" t="str">
        <f t="shared" si="140"/>
        <v/>
      </c>
      <c r="N571" s="8" t="str">
        <f t="shared" si="141"/>
        <v/>
      </c>
      <c r="O571" s="8" t="str">
        <f xml:space="preserve">   IF($D571=951, $C571, "")</f>
        <v/>
      </c>
    </row>
    <row r="572" spans="2:15" x14ac:dyDescent="0.25">
      <c r="B572" s="11" t="s">
        <v>394</v>
      </c>
      <c r="C572" s="5">
        <v>613</v>
      </c>
      <c r="D572" s="17">
        <v>951</v>
      </c>
      <c r="E572" s="9"/>
      <c r="G572" s="8"/>
      <c r="I572" s="8" t="str">
        <f t="shared" si="127"/>
        <v/>
      </c>
      <c r="J572" s="8" t="str">
        <f t="shared" si="137"/>
        <v/>
      </c>
      <c r="K572" s="8" t="str">
        <f t="shared" si="138"/>
        <v/>
      </c>
      <c r="L572" s="8" t="str">
        <f t="shared" si="139"/>
        <v/>
      </c>
      <c r="M572" s="8" t="str">
        <f t="shared" si="140"/>
        <v/>
      </c>
      <c r="N572" s="8" t="str">
        <f t="shared" si="141"/>
        <v/>
      </c>
      <c r="O572" s="8">
        <f xml:space="preserve">   IF($D572=951, $C572, "")</f>
        <v>613</v>
      </c>
    </row>
    <row r="573" spans="2:15" x14ac:dyDescent="0.25">
      <c r="B573" s="11" t="s">
        <v>757</v>
      </c>
      <c r="C573" s="5">
        <v>1330</v>
      </c>
      <c r="D573" s="16">
        <v>949</v>
      </c>
      <c r="E573" s="9"/>
      <c r="G573" s="8"/>
      <c r="I573" s="8" t="str">
        <f t="shared" si="127"/>
        <v/>
      </c>
      <c r="J573" s="8" t="str">
        <f t="shared" si="137"/>
        <v/>
      </c>
      <c r="K573" s="8" t="str">
        <f t="shared" si="138"/>
        <v/>
      </c>
      <c r="L573" s="8" t="str">
        <f t="shared" si="139"/>
        <v/>
      </c>
      <c r="M573" s="8" t="str">
        <f t="shared" si="140"/>
        <v/>
      </c>
      <c r="N573" s="8">
        <f t="shared" si="141"/>
        <v>1330</v>
      </c>
      <c r="O573" s="8"/>
    </row>
    <row r="574" spans="2:15" x14ac:dyDescent="0.25">
      <c r="B574" s="11" t="s">
        <v>329</v>
      </c>
      <c r="C574" s="5">
        <v>1267</v>
      </c>
      <c r="D574" s="17">
        <v>949</v>
      </c>
      <c r="E574" s="9"/>
      <c r="G574" s="8"/>
      <c r="I574" s="8" t="str">
        <f t="shared" si="127"/>
        <v/>
      </c>
      <c r="J574" s="8" t="str">
        <f t="shared" si="137"/>
        <v/>
      </c>
      <c r="K574" s="8" t="str">
        <f t="shared" si="138"/>
        <v/>
      </c>
      <c r="L574" s="8" t="str">
        <f t="shared" si="139"/>
        <v/>
      </c>
      <c r="M574" s="8" t="str">
        <f t="shared" si="140"/>
        <v/>
      </c>
      <c r="N574" s="8">
        <f t="shared" si="141"/>
        <v>1267</v>
      </c>
      <c r="O574" s="8"/>
    </row>
    <row r="575" spans="2:15" x14ac:dyDescent="0.25">
      <c r="B575" s="11" t="s">
        <v>624</v>
      </c>
      <c r="C575" s="5">
        <v>490</v>
      </c>
      <c r="D575" s="16"/>
      <c r="E575" s="9"/>
      <c r="G575" s="8"/>
      <c r="I575" s="8" t="str">
        <f t="shared" si="127"/>
        <v/>
      </c>
      <c r="J575" s="8" t="str">
        <f t="shared" si="137"/>
        <v/>
      </c>
      <c r="K575" s="8" t="str">
        <f t="shared" si="138"/>
        <v/>
      </c>
      <c r="L575" s="8" t="str">
        <f t="shared" si="139"/>
        <v/>
      </c>
      <c r="M575" s="8" t="str">
        <f t="shared" si="140"/>
        <v/>
      </c>
      <c r="N575" s="8" t="str">
        <f t="shared" si="141"/>
        <v/>
      </c>
      <c r="O575" s="8" t="str">
        <f xml:space="preserve">   IF($D575=951, $C575, "")</f>
        <v/>
      </c>
    </row>
    <row r="576" spans="2:15" x14ac:dyDescent="0.25">
      <c r="B576" s="11" t="s">
        <v>292</v>
      </c>
      <c r="C576" s="5">
        <v>1146</v>
      </c>
      <c r="D576" s="17">
        <v>428</v>
      </c>
      <c r="E576" s="9"/>
      <c r="F576" s="8">
        <f>$C576</f>
        <v>1146</v>
      </c>
      <c r="G576" s="8"/>
      <c r="I576" s="8" t="str">
        <f t="shared" si="127"/>
        <v/>
      </c>
      <c r="J576" s="8" t="str">
        <f t="shared" si="137"/>
        <v/>
      </c>
      <c r="K576" s="8" t="str">
        <f t="shared" si="138"/>
        <v/>
      </c>
      <c r="L576" s="8" t="str">
        <f t="shared" si="139"/>
        <v/>
      </c>
      <c r="M576" s="8">
        <f t="shared" si="140"/>
        <v>1146</v>
      </c>
      <c r="N576" s="8"/>
      <c r="O576" s="8"/>
    </row>
    <row r="577" spans="2:15" x14ac:dyDescent="0.25">
      <c r="B577" s="11" t="s">
        <v>226</v>
      </c>
      <c r="C577" s="5">
        <v>8696</v>
      </c>
      <c r="D577" s="17">
        <v>424</v>
      </c>
      <c r="E577" s="9"/>
      <c r="G577" s="8"/>
      <c r="I577" s="8" t="str">
        <f t="shared" si="127"/>
        <v/>
      </c>
      <c r="J577" s="8" t="str">
        <f t="shared" si="137"/>
        <v/>
      </c>
      <c r="K577" s="8">
        <f t="shared" si="138"/>
        <v>8696</v>
      </c>
      <c r="L577" s="8"/>
      <c r="M577" s="8"/>
      <c r="N577" s="8"/>
      <c r="O577" s="8"/>
    </row>
    <row r="578" spans="2:15" x14ac:dyDescent="0.25">
      <c r="B578" s="11" t="s">
        <v>758</v>
      </c>
      <c r="C578" s="5">
        <v>263</v>
      </c>
      <c r="D578" s="16">
        <v>951</v>
      </c>
      <c r="E578" s="9"/>
      <c r="G578" s="8"/>
      <c r="I578" s="8" t="str">
        <f t="shared" ref="I578:I641" si="142" xml:space="preserve">   IF($D578=420, $C578, "")</f>
        <v/>
      </c>
      <c r="J578" s="8" t="str">
        <f t="shared" si="137"/>
        <v/>
      </c>
      <c r="K578" s="8" t="str">
        <f t="shared" si="138"/>
        <v/>
      </c>
      <c r="L578" s="8" t="str">
        <f xml:space="preserve">   IF($D578=426, $C578, "")</f>
        <v/>
      </c>
      <c r="M578" s="8" t="str">
        <f xml:space="preserve">   IF($D578=428, $C578, "")</f>
        <v/>
      </c>
      <c r="N578" s="8" t="str">
        <f xml:space="preserve">   IF($D578=949, $C578, "")</f>
        <v/>
      </c>
      <c r="O578" s="8">
        <f xml:space="preserve">   IF($D578=951, $C578, "")</f>
        <v>263</v>
      </c>
    </row>
    <row r="579" spans="2:15" x14ac:dyDescent="0.25">
      <c r="B579" s="11" t="s">
        <v>625</v>
      </c>
      <c r="C579" s="5">
        <v>5334</v>
      </c>
      <c r="D579" s="16"/>
      <c r="E579" s="9"/>
      <c r="G579" s="8"/>
      <c r="I579" s="8" t="str">
        <f t="shared" si="142"/>
        <v/>
      </c>
      <c r="J579" s="8" t="str">
        <f t="shared" si="137"/>
        <v/>
      </c>
      <c r="K579" s="8" t="str">
        <f t="shared" si="138"/>
        <v/>
      </c>
      <c r="L579" s="8" t="str">
        <f xml:space="preserve">   IF($D579=426, $C579, "")</f>
        <v/>
      </c>
      <c r="M579" s="8" t="str">
        <f xml:space="preserve">   IF($D579=428, $C579, "")</f>
        <v/>
      </c>
      <c r="N579" s="8" t="str">
        <f xml:space="preserve">   IF($D579=949, $C579, "")</f>
        <v/>
      </c>
      <c r="O579" s="8" t="str">
        <f xml:space="preserve">   IF($D579=951, $C579, "")</f>
        <v/>
      </c>
    </row>
    <row r="580" spans="2:15" x14ac:dyDescent="0.25">
      <c r="B580" s="11" t="s">
        <v>227</v>
      </c>
      <c r="C580" s="5"/>
      <c r="D580" s="16">
        <v>424</v>
      </c>
      <c r="E580" s="9"/>
      <c r="G580" s="8"/>
      <c r="I580" s="8" t="str">
        <f t="shared" si="142"/>
        <v/>
      </c>
      <c r="J580" s="8" t="str">
        <f t="shared" si="137"/>
        <v/>
      </c>
      <c r="K580" s="8">
        <f t="shared" si="138"/>
        <v>0</v>
      </c>
      <c r="L580" s="8"/>
      <c r="M580" s="8"/>
      <c r="N580" s="8"/>
      <c r="O580" s="8"/>
    </row>
    <row r="581" spans="2:15" x14ac:dyDescent="0.25">
      <c r="B581" s="11" t="s">
        <v>759</v>
      </c>
      <c r="C581" s="5">
        <v>2464</v>
      </c>
      <c r="D581" s="16">
        <v>424</v>
      </c>
      <c r="E581" s="9"/>
      <c r="G581" s="8"/>
      <c r="I581" s="8" t="str">
        <f t="shared" si="142"/>
        <v/>
      </c>
      <c r="J581" s="8" t="str">
        <f t="shared" si="137"/>
        <v/>
      </c>
      <c r="K581" s="8">
        <f t="shared" si="138"/>
        <v>2464</v>
      </c>
      <c r="L581" s="8"/>
      <c r="M581" s="8"/>
      <c r="N581" s="8"/>
      <c r="O581" s="8"/>
    </row>
    <row r="582" spans="2:15" x14ac:dyDescent="0.25">
      <c r="B582" s="11" t="s">
        <v>626</v>
      </c>
      <c r="C582" s="5">
        <v>329</v>
      </c>
      <c r="D582" s="16"/>
      <c r="E582" s="9"/>
      <c r="G582" s="8"/>
      <c r="I582" s="8" t="str">
        <f t="shared" si="142"/>
        <v/>
      </c>
      <c r="J582" s="8" t="str">
        <f t="shared" si="137"/>
        <v/>
      </c>
      <c r="K582" s="8" t="str">
        <f t="shared" si="138"/>
        <v/>
      </c>
      <c r="L582" s="8" t="str">
        <f xml:space="preserve">   IF($D582=426, $C582, "")</f>
        <v/>
      </c>
      <c r="M582" s="8" t="str">
        <f xml:space="preserve">   IF($D582=428, $C582, "")</f>
        <v/>
      </c>
      <c r="N582" s="8" t="str">
        <f xml:space="preserve">   IF($D582=949, $C582, "")</f>
        <v/>
      </c>
      <c r="O582" s="8" t="str">
        <f xml:space="preserve">   IF($D582=951, $C582, "")</f>
        <v/>
      </c>
    </row>
    <row r="583" spans="2:15" x14ac:dyDescent="0.25">
      <c r="B583" s="11" t="s">
        <v>627</v>
      </c>
      <c r="C583" s="5">
        <v>1293</v>
      </c>
      <c r="D583" s="16"/>
      <c r="E583" s="9"/>
      <c r="G583" s="8"/>
      <c r="I583" s="8" t="str">
        <f t="shared" si="142"/>
        <v/>
      </c>
      <c r="J583" s="8" t="str">
        <f t="shared" si="137"/>
        <v/>
      </c>
      <c r="K583" s="8" t="str">
        <f t="shared" si="138"/>
        <v/>
      </c>
      <c r="L583" s="8" t="str">
        <f xml:space="preserve">   IF($D583=426, $C583, "")</f>
        <v/>
      </c>
      <c r="M583" s="8" t="str">
        <f xml:space="preserve">   IF($D583=428, $C583, "")</f>
        <v/>
      </c>
      <c r="N583" s="8" t="str">
        <f xml:space="preserve">   IF($D583=949, $C583, "")</f>
        <v/>
      </c>
      <c r="O583" s="8" t="str">
        <f xml:space="preserve">   IF($D583=951, $C583, "")</f>
        <v/>
      </c>
    </row>
    <row r="584" spans="2:15" x14ac:dyDescent="0.25">
      <c r="B584" s="11" t="s">
        <v>166</v>
      </c>
      <c r="C584" s="5">
        <v>4131</v>
      </c>
      <c r="D584" s="17">
        <v>422</v>
      </c>
      <c r="E584" s="9"/>
      <c r="G584" s="8"/>
      <c r="I584" s="8" t="str">
        <f t="shared" si="142"/>
        <v/>
      </c>
      <c r="J584" s="8">
        <f t="shared" si="137"/>
        <v>4131</v>
      </c>
      <c r="K584" s="8"/>
      <c r="L584" s="8"/>
      <c r="M584" s="8"/>
      <c r="N584" s="8"/>
      <c r="O584" s="8"/>
    </row>
    <row r="585" spans="2:15" x14ac:dyDescent="0.25">
      <c r="B585" s="11" t="s">
        <v>330</v>
      </c>
      <c r="C585" s="5">
        <v>2137</v>
      </c>
      <c r="D585" s="17">
        <v>949</v>
      </c>
      <c r="E585" s="9"/>
      <c r="F585" s="8">
        <f>$C585</f>
        <v>2137</v>
      </c>
      <c r="G585" s="8"/>
      <c r="I585" s="8" t="str">
        <f t="shared" si="142"/>
        <v/>
      </c>
      <c r="J585" s="8" t="str">
        <f t="shared" si="137"/>
        <v/>
      </c>
      <c r="K585" s="8" t="str">
        <f xml:space="preserve">   IF($D585=424, $C585, "")</f>
        <v/>
      </c>
      <c r="L585" s="8" t="str">
        <f xml:space="preserve">   IF($D585=426, $C585, "")</f>
        <v/>
      </c>
      <c r="M585" s="8" t="str">
        <f xml:space="preserve">   IF($D585=428, $C585, "")</f>
        <v/>
      </c>
      <c r="N585" s="8">
        <f xml:space="preserve">   IF($D585=949, $C585, "")</f>
        <v>2137</v>
      </c>
      <c r="O585" s="8"/>
    </row>
    <row r="586" spans="2:15" x14ac:dyDescent="0.25">
      <c r="B586" s="11" t="s">
        <v>631</v>
      </c>
      <c r="C586" s="5">
        <v>2923</v>
      </c>
      <c r="D586" s="16"/>
      <c r="E586" s="9"/>
      <c r="G586" s="8"/>
      <c r="I586" s="8" t="str">
        <f t="shared" si="142"/>
        <v/>
      </c>
      <c r="J586" s="8" t="str">
        <f t="shared" si="137"/>
        <v/>
      </c>
      <c r="K586" s="8" t="str">
        <f xml:space="preserve">   IF($D586=424, $C586, "")</f>
        <v/>
      </c>
      <c r="L586" s="8" t="str">
        <f xml:space="preserve">   IF($D586=426, $C586, "")</f>
        <v/>
      </c>
      <c r="M586" s="8" t="str">
        <f xml:space="preserve">   IF($D586=428, $C586, "")</f>
        <v/>
      </c>
      <c r="N586" s="8" t="str">
        <f xml:space="preserve">   IF($D586=949, $C586, "")</f>
        <v/>
      </c>
      <c r="O586" s="8" t="str">
        <f xml:space="preserve">   IF($D586=951, $C586, "")</f>
        <v/>
      </c>
    </row>
    <row r="587" spans="2:15" x14ac:dyDescent="0.25">
      <c r="B587" s="11" t="s">
        <v>632</v>
      </c>
      <c r="C587" s="5">
        <v>469</v>
      </c>
      <c r="D587" s="16"/>
      <c r="E587" s="9"/>
      <c r="G587" s="8"/>
      <c r="I587" s="8" t="str">
        <f t="shared" si="142"/>
        <v/>
      </c>
      <c r="J587" s="8" t="str">
        <f t="shared" si="137"/>
        <v/>
      </c>
      <c r="K587" s="8" t="str">
        <f xml:space="preserve">   IF($D587=424, $C587, "")</f>
        <v/>
      </c>
      <c r="L587" s="8" t="str">
        <f xml:space="preserve">   IF($D587=426, $C587, "")</f>
        <v/>
      </c>
      <c r="M587" s="8" t="str">
        <f xml:space="preserve">   IF($D587=428, $C587, "")</f>
        <v/>
      </c>
      <c r="N587" s="8" t="str">
        <f xml:space="preserve">   IF($D587=949, $C587, "")</f>
        <v/>
      </c>
      <c r="O587" s="8" t="str">
        <f xml:space="preserve">   IF($D587=951, $C587, "")</f>
        <v/>
      </c>
    </row>
    <row r="588" spans="2:15" x14ac:dyDescent="0.25">
      <c r="B588" s="12" t="s">
        <v>66</v>
      </c>
      <c r="C588" s="5">
        <v>26462</v>
      </c>
      <c r="D588" s="14">
        <v>422</v>
      </c>
      <c r="H588" s="8">
        <f>$C588</f>
        <v>26462</v>
      </c>
      <c r="I588" s="8" t="str">
        <f t="shared" si="142"/>
        <v/>
      </c>
      <c r="J588" s="8">
        <f t="shared" si="137"/>
        <v>26462</v>
      </c>
      <c r="K588" s="8" t="str">
        <f xml:space="preserve">   IF($D588=424, $C588, "")</f>
        <v/>
      </c>
      <c r="L588" s="8" t="str">
        <f xml:space="preserve">   IF($D588=426, $C588, "")</f>
        <v/>
      </c>
      <c r="M588" s="8" t="str">
        <f xml:space="preserve">   IF($D588=428, $C588, "")</f>
        <v/>
      </c>
      <c r="N588" s="8" t="str">
        <f xml:space="preserve">   IF($D588=949, $C588, "")</f>
        <v/>
      </c>
      <c r="O588" s="8" t="str">
        <f xml:space="preserve">   IF($D588=951, $C588, "")</f>
        <v/>
      </c>
    </row>
    <row r="589" spans="2:15" x14ac:dyDescent="0.25">
      <c r="B589" s="11" t="s">
        <v>760</v>
      </c>
      <c r="C589" s="5">
        <v>575</v>
      </c>
      <c r="D589" s="16">
        <v>420</v>
      </c>
      <c r="E589" s="9"/>
      <c r="G589" s="8"/>
      <c r="I589" s="8">
        <f t="shared" si="142"/>
        <v>575</v>
      </c>
      <c r="J589" s="8"/>
      <c r="K589" s="8"/>
      <c r="L589" s="8"/>
      <c r="M589" s="8"/>
      <c r="N589" s="8"/>
      <c r="O589" s="8"/>
    </row>
    <row r="590" spans="2:15" x14ac:dyDescent="0.25">
      <c r="B590" s="11" t="s">
        <v>633</v>
      </c>
      <c r="C590" s="5">
        <v>246</v>
      </c>
      <c r="D590" s="16"/>
      <c r="E590" s="9"/>
      <c r="G590" s="8"/>
      <c r="I590" s="8" t="str">
        <f t="shared" si="142"/>
        <v/>
      </c>
      <c r="J590" s="8" t="str">
        <f t="shared" ref="J590:J611" si="143" xml:space="preserve">   IF($D590=422, $C590, "")</f>
        <v/>
      </c>
      <c r="K590" s="8" t="str">
        <f t="shared" ref="K590:K599" si="144" xml:space="preserve">   IF($D590=424, $C590, "")</f>
        <v/>
      </c>
      <c r="L590" s="8" t="str">
        <f xml:space="preserve">   IF($D590=426, $C590, "")</f>
        <v/>
      </c>
      <c r="M590" s="8" t="str">
        <f xml:space="preserve">   IF($D590=428, $C590, "")</f>
        <v/>
      </c>
      <c r="N590" s="8" t="str">
        <f xml:space="preserve">   IF($D590=949, $C590, "")</f>
        <v/>
      </c>
      <c r="O590" s="8" t="str">
        <f xml:space="preserve">   IF($D590=951, $C590, "")</f>
        <v/>
      </c>
    </row>
    <row r="591" spans="2:15" x14ac:dyDescent="0.25">
      <c r="B591" s="11" t="s">
        <v>634</v>
      </c>
      <c r="C591" s="5">
        <v>340</v>
      </c>
      <c r="D591" s="16"/>
      <c r="E591" s="9"/>
      <c r="G591" s="8"/>
      <c r="I591" s="8" t="str">
        <f t="shared" si="142"/>
        <v/>
      </c>
      <c r="J591" s="8" t="str">
        <f t="shared" si="143"/>
        <v/>
      </c>
      <c r="K591" s="8" t="str">
        <f t="shared" si="144"/>
        <v/>
      </c>
      <c r="L591" s="8" t="str">
        <f xml:space="preserve">   IF($D591=426, $C591, "")</f>
        <v/>
      </c>
      <c r="M591" s="8" t="str">
        <f xml:space="preserve">   IF($D591=428, $C591, "")</f>
        <v/>
      </c>
      <c r="N591" s="8" t="str">
        <f xml:space="preserve">   IF($D591=949, $C591, "")</f>
        <v/>
      </c>
      <c r="O591" s="8" t="str">
        <f xml:space="preserve">   IF($D591=951, $C591, "")</f>
        <v/>
      </c>
    </row>
    <row r="592" spans="2:15" x14ac:dyDescent="0.25">
      <c r="B592" s="11" t="s">
        <v>228</v>
      </c>
      <c r="C592" s="5"/>
      <c r="D592" s="16">
        <v>424</v>
      </c>
      <c r="E592" s="9"/>
      <c r="G592" s="8"/>
      <c r="I592" s="8" t="str">
        <f t="shared" si="142"/>
        <v/>
      </c>
      <c r="J592" s="8" t="str">
        <f t="shared" si="143"/>
        <v/>
      </c>
      <c r="K592" s="8">
        <f t="shared" si="144"/>
        <v>0</v>
      </c>
      <c r="L592" s="8"/>
      <c r="M592" s="8"/>
      <c r="N592" s="8"/>
      <c r="O592" s="8"/>
    </row>
    <row r="593" spans="2:15" x14ac:dyDescent="0.25">
      <c r="B593" s="12" t="s">
        <v>67</v>
      </c>
      <c r="C593" s="5">
        <v>23220</v>
      </c>
      <c r="D593" s="14">
        <v>426</v>
      </c>
      <c r="I593" s="8" t="str">
        <f t="shared" si="142"/>
        <v/>
      </c>
      <c r="J593" s="8" t="str">
        <f t="shared" si="143"/>
        <v/>
      </c>
      <c r="K593" s="8" t="str">
        <f t="shared" si="144"/>
        <v/>
      </c>
      <c r="L593" s="8">
        <f xml:space="preserve">   IF($D593=426, $C593, "")</f>
        <v>23220</v>
      </c>
      <c r="M593" s="8" t="str">
        <f xml:space="preserve">   IF($D593=428, $C593, "")</f>
        <v/>
      </c>
      <c r="N593" s="8" t="str">
        <f xml:space="preserve">   IF($D593=949, $C593, "")</f>
        <v/>
      </c>
      <c r="O593" s="8" t="str">
        <f xml:space="preserve">   IF($D593=951, $C593, "")</f>
        <v/>
      </c>
    </row>
    <row r="594" spans="2:15" x14ac:dyDescent="0.25">
      <c r="B594" s="11" t="s">
        <v>635</v>
      </c>
      <c r="C594" s="5">
        <v>379</v>
      </c>
      <c r="D594" s="16"/>
      <c r="E594" s="9"/>
      <c r="G594" s="8"/>
      <c r="I594" s="8" t="str">
        <f t="shared" si="142"/>
        <v/>
      </c>
      <c r="J594" s="8" t="str">
        <f t="shared" si="143"/>
        <v/>
      </c>
      <c r="K594" s="8" t="str">
        <f t="shared" si="144"/>
        <v/>
      </c>
      <c r="L594" s="8" t="str">
        <f xml:space="preserve">   IF($D594=426, $C594, "")</f>
        <v/>
      </c>
      <c r="M594" s="8" t="str">
        <f xml:space="preserve">   IF($D594=428, $C594, "")</f>
        <v/>
      </c>
      <c r="N594" s="8" t="str">
        <f xml:space="preserve">   IF($D594=949, $C594, "")</f>
        <v/>
      </c>
      <c r="O594" s="8" t="str">
        <f xml:space="preserve">   IF($D594=951, $C594, "")</f>
        <v/>
      </c>
    </row>
    <row r="595" spans="2:15" x14ac:dyDescent="0.25">
      <c r="B595" s="11" t="s">
        <v>636</v>
      </c>
      <c r="C595" s="5">
        <v>4921</v>
      </c>
      <c r="D595" s="16"/>
      <c r="E595" s="9"/>
      <c r="G595" s="8"/>
      <c r="I595" s="8" t="str">
        <f t="shared" si="142"/>
        <v/>
      </c>
      <c r="J595" s="8" t="str">
        <f t="shared" si="143"/>
        <v/>
      </c>
      <c r="K595" s="8" t="str">
        <f t="shared" si="144"/>
        <v/>
      </c>
      <c r="L595" s="8" t="str">
        <f xml:space="preserve">   IF($D595=426, $C595, "")</f>
        <v/>
      </c>
      <c r="M595" s="8" t="str">
        <f xml:space="preserve">   IF($D595=428, $C595, "")</f>
        <v/>
      </c>
      <c r="N595" s="8" t="str">
        <f xml:space="preserve">   IF($D595=949, $C595, "")</f>
        <v/>
      </c>
      <c r="O595" s="8" t="str">
        <f xml:space="preserve">   IF($D595=951, $C595, "")</f>
        <v/>
      </c>
    </row>
    <row r="596" spans="2:15" x14ac:dyDescent="0.25">
      <c r="B596" s="11" t="s">
        <v>761</v>
      </c>
      <c r="C596" s="5">
        <v>1418</v>
      </c>
      <c r="D596" s="16">
        <v>424</v>
      </c>
      <c r="E596" s="9"/>
      <c r="G596" s="8"/>
      <c r="I596" s="8" t="str">
        <f t="shared" si="142"/>
        <v/>
      </c>
      <c r="J596" s="8" t="str">
        <f t="shared" si="143"/>
        <v/>
      </c>
      <c r="K596" s="8">
        <f t="shared" si="144"/>
        <v>1418</v>
      </c>
      <c r="L596" s="8"/>
      <c r="M596" s="8"/>
      <c r="N596" s="8"/>
      <c r="O596" s="8"/>
    </row>
    <row r="597" spans="2:15" x14ac:dyDescent="0.25">
      <c r="B597" s="11" t="s">
        <v>762</v>
      </c>
      <c r="C597" s="5">
        <v>2362</v>
      </c>
      <c r="D597" s="16">
        <v>951</v>
      </c>
      <c r="E597" s="9"/>
      <c r="G597" s="8"/>
      <c r="I597" s="8" t="str">
        <f t="shared" si="142"/>
        <v/>
      </c>
      <c r="J597" s="8" t="str">
        <f t="shared" si="143"/>
        <v/>
      </c>
      <c r="K597" s="8" t="str">
        <f t="shared" si="144"/>
        <v/>
      </c>
      <c r="L597" s="8" t="str">
        <f xml:space="preserve">   IF($D597=426, $C597, "")</f>
        <v/>
      </c>
      <c r="M597" s="8" t="str">
        <f xml:space="preserve">   IF($D597=428, $C597, "")</f>
        <v/>
      </c>
      <c r="N597" s="8" t="str">
        <f xml:space="preserve">   IF($D597=949, $C597, "")</f>
        <v/>
      </c>
      <c r="O597" s="8">
        <f xml:space="preserve">   IF($D597=951, $C597, "")</f>
        <v>2362</v>
      </c>
    </row>
    <row r="598" spans="2:15" x14ac:dyDescent="0.25">
      <c r="B598" s="11" t="s">
        <v>293</v>
      </c>
      <c r="C598" s="5"/>
      <c r="D598" s="16">
        <v>428</v>
      </c>
      <c r="E598" s="9"/>
      <c r="G598" s="8"/>
      <c r="I598" s="8" t="str">
        <f t="shared" si="142"/>
        <v/>
      </c>
      <c r="J598" s="8" t="str">
        <f t="shared" si="143"/>
        <v/>
      </c>
      <c r="K598" s="8" t="str">
        <f t="shared" si="144"/>
        <v/>
      </c>
      <c r="L598" s="8" t="str">
        <f xml:space="preserve">   IF($D598=426, $C598, "")</f>
        <v/>
      </c>
      <c r="M598" s="8">
        <f xml:space="preserve">   IF($D598=428, $C598, "")</f>
        <v>0</v>
      </c>
      <c r="N598" s="8"/>
      <c r="O598" s="8"/>
    </row>
    <row r="599" spans="2:15" x14ac:dyDescent="0.25">
      <c r="B599" s="11" t="s">
        <v>229</v>
      </c>
      <c r="C599" s="5"/>
      <c r="D599" s="16">
        <v>424</v>
      </c>
      <c r="E599" s="9"/>
      <c r="G599" s="8"/>
      <c r="I599" s="8" t="str">
        <f t="shared" si="142"/>
        <v/>
      </c>
      <c r="J599" s="8" t="str">
        <f t="shared" si="143"/>
        <v/>
      </c>
      <c r="K599" s="8">
        <f t="shared" si="144"/>
        <v>0</v>
      </c>
      <c r="L599" s="8"/>
      <c r="M599" s="8"/>
      <c r="N599" s="8"/>
      <c r="O599" s="8"/>
    </row>
    <row r="600" spans="2:15" x14ac:dyDescent="0.25">
      <c r="B600" s="11" t="s">
        <v>167</v>
      </c>
      <c r="C600" s="5"/>
      <c r="D600" s="16">
        <v>422</v>
      </c>
      <c r="E600" s="9"/>
      <c r="G600" s="8"/>
      <c r="I600" s="8" t="str">
        <f t="shared" si="142"/>
        <v/>
      </c>
      <c r="J600" s="8">
        <f t="shared" si="143"/>
        <v>0</v>
      </c>
      <c r="K600" s="8"/>
      <c r="L600" s="8"/>
      <c r="M600" s="8"/>
      <c r="N600" s="8"/>
      <c r="O600" s="8"/>
    </row>
    <row r="601" spans="2:15" x14ac:dyDescent="0.25">
      <c r="B601" s="11" t="s">
        <v>637</v>
      </c>
      <c r="C601" s="5">
        <v>1312</v>
      </c>
      <c r="D601" s="16"/>
      <c r="E601" s="9"/>
      <c r="G601" s="8"/>
      <c r="I601" s="8" t="str">
        <f t="shared" si="142"/>
        <v/>
      </c>
      <c r="J601" s="8" t="str">
        <f t="shared" si="143"/>
        <v/>
      </c>
      <c r="K601" s="8" t="str">
        <f t="shared" ref="K601:K611" si="145" xml:space="preserve">   IF($D601=424, $C601, "")</f>
        <v/>
      </c>
      <c r="L601" s="8" t="str">
        <f xml:space="preserve">   IF($D601=426, $C601, "")</f>
        <v/>
      </c>
      <c r="M601" s="8" t="str">
        <f xml:space="preserve">   IF($D601=428, $C601, "")</f>
        <v/>
      </c>
      <c r="N601" s="8" t="str">
        <f xml:space="preserve">   IF($D601=949, $C601, "")</f>
        <v/>
      </c>
      <c r="O601" s="8" t="str">
        <f xml:space="preserve">   IF($D601=951, $C601, "")</f>
        <v/>
      </c>
    </row>
    <row r="602" spans="2:15" x14ac:dyDescent="0.25">
      <c r="B602" s="11" t="s">
        <v>763</v>
      </c>
      <c r="C602" s="5">
        <v>695</v>
      </c>
      <c r="D602" s="16">
        <v>951</v>
      </c>
      <c r="E602" s="9"/>
      <c r="G602" s="8"/>
      <c r="I602" s="8" t="str">
        <f t="shared" si="142"/>
        <v/>
      </c>
      <c r="J602" s="8" t="str">
        <f t="shared" si="143"/>
        <v/>
      </c>
      <c r="K602" s="8" t="str">
        <f t="shared" si="145"/>
        <v/>
      </c>
      <c r="L602" s="8" t="str">
        <f xml:space="preserve">   IF($D602=426, $C602, "")</f>
        <v/>
      </c>
      <c r="M602" s="8" t="str">
        <f xml:space="preserve">   IF($D602=428, $C602, "")</f>
        <v/>
      </c>
      <c r="N602" s="8" t="str">
        <f xml:space="preserve">   IF($D602=949, $C602, "")</f>
        <v/>
      </c>
      <c r="O602" s="8">
        <f xml:space="preserve">   IF($D602=951, $C602, "")</f>
        <v>695</v>
      </c>
    </row>
    <row r="603" spans="2:15" x14ac:dyDescent="0.25">
      <c r="B603" s="11" t="s">
        <v>638</v>
      </c>
      <c r="C603" s="5">
        <v>4590</v>
      </c>
      <c r="D603" s="16"/>
      <c r="E603" s="9"/>
      <c r="G603" s="8"/>
      <c r="I603" s="8" t="str">
        <f t="shared" si="142"/>
        <v/>
      </c>
      <c r="J603" s="8" t="str">
        <f t="shared" si="143"/>
        <v/>
      </c>
      <c r="K603" s="8" t="str">
        <f t="shared" si="145"/>
        <v/>
      </c>
      <c r="L603" s="8" t="str">
        <f xml:space="preserve">   IF($D603=426, $C603, "")</f>
        <v/>
      </c>
      <c r="M603" s="8" t="str">
        <f xml:space="preserve">   IF($D603=428, $C603, "")</f>
        <v/>
      </c>
      <c r="N603" s="8" t="str">
        <f xml:space="preserve">   IF($D603=949, $C603, "")</f>
        <v/>
      </c>
      <c r="O603" s="8" t="str">
        <f xml:space="preserve">   IF($D603=951, $C603, "")</f>
        <v/>
      </c>
    </row>
    <row r="604" spans="2:15" x14ac:dyDescent="0.25">
      <c r="B604" s="11" t="s">
        <v>764</v>
      </c>
      <c r="C604" s="5">
        <v>246</v>
      </c>
      <c r="D604" s="16">
        <v>424</v>
      </c>
      <c r="E604" s="9"/>
      <c r="G604" s="8"/>
      <c r="I604" s="8" t="str">
        <f t="shared" si="142"/>
        <v/>
      </c>
      <c r="J604" s="8" t="str">
        <f t="shared" si="143"/>
        <v/>
      </c>
      <c r="K604" s="8">
        <f t="shared" si="145"/>
        <v>246</v>
      </c>
      <c r="L604" s="8"/>
      <c r="M604" s="8"/>
      <c r="N604" s="8"/>
      <c r="O604" s="8"/>
    </row>
    <row r="605" spans="2:15" x14ac:dyDescent="0.25">
      <c r="B605" s="11" t="s">
        <v>294</v>
      </c>
      <c r="C605" s="5"/>
      <c r="D605" s="16">
        <v>428</v>
      </c>
      <c r="E605" s="9"/>
      <c r="G605" s="8"/>
      <c r="I605" s="8" t="str">
        <f t="shared" si="142"/>
        <v/>
      </c>
      <c r="J605" s="8" t="str">
        <f t="shared" si="143"/>
        <v/>
      </c>
      <c r="K605" s="8" t="str">
        <f t="shared" si="145"/>
        <v/>
      </c>
      <c r="L605" s="8" t="str">
        <f xml:space="preserve">   IF($D605=426, $C605, "")</f>
        <v/>
      </c>
      <c r="M605" s="8">
        <f xml:space="preserve">   IF($D605=428, $C605, "")</f>
        <v>0</v>
      </c>
      <c r="N605" s="8"/>
      <c r="O605" s="8"/>
    </row>
    <row r="606" spans="2:15" x14ac:dyDescent="0.25">
      <c r="B606" s="11" t="s">
        <v>230</v>
      </c>
      <c r="C606" s="5">
        <v>618</v>
      </c>
      <c r="D606" s="17">
        <v>424</v>
      </c>
      <c r="E606" s="9"/>
      <c r="G606" s="8">
        <f>$C606</f>
        <v>618</v>
      </c>
      <c r="I606" s="8" t="str">
        <f t="shared" si="142"/>
        <v/>
      </c>
      <c r="J606" s="8" t="str">
        <f t="shared" si="143"/>
        <v/>
      </c>
      <c r="K606" s="8">
        <f t="shared" si="145"/>
        <v>618</v>
      </c>
      <c r="L606" s="8"/>
      <c r="M606" s="8"/>
      <c r="N606" s="8"/>
      <c r="O606" s="8"/>
    </row>
    <row r="607" spans="2:15" x14ac:dyDescent="0.25">
      <c r="B607" s="11" t="s">
        <v>266</v>
      </c>
      <c r="C607" s="5">
        <v>5914</v>
      </c>
      <c r="D607" s="17">
        <v>426</v>
      </c>
      <c r="E607" s="9"/>
      <c r="F607" s="8">
        <f>$C607</f>
        <v>5914</v>
      </c>
      <c r="G607" s="8"/>
      <c r="I607" s="8" t="str">
        <f t="shared" si="142"/>
        <v/>
      </c>
      <c r="J607" s="8" t="str">
        <f t="shared" si="143"/>
        <v/>
      </c>
      <c r="K607" s="8" t="str">
        <f t="shared" si="145"/>
        <v/>
      </c>
      <c r="L607" s="8">
        <f xml:space="preserve">   IF($D607=426, $C607, "")</f>
        <v>5914</v>
      </c>
      <c r="M607" s="8"/>
      <c r="N607" s="8"/>
      <c r="O607" s="8"/>
    </row>
    <row r="608" spans="2:15" x14ac:dyDescent="0.25">
      <c r="B608" s="11" t="s">
        <v>639</v>
      </c>
      <c r="C608" s="5">
        <v>129</v>
      </c>
      <c r="D608" s="16"/>
      <c r="E608" s="9"/>
      <c r="G608" s="8"/>
      <c r="I608" s="8" t="str">
        <f t="shared" si="142"/>
        <v/>
      </c>
      <c r="J608" s="8" t="str">
        <f t="shared" si="143"/>
        <v/>
      </c>
      <c r="K608" s="8" t="str">
        <f t="shared" si="145"/>
        <v/>
      </c>
      <c r="L608" s="8" t="str">
        <f xml:space="preserve">   IF($D608=426, $C608, "")</f>
        <v/>
      </c>
      <c r="M608" s="8" t="str">
        <f xml:space="preserve">   IF($D608=428, $C608, "")</f>
        <v/>
      </c>
      <c r="N608" s="8" t="str">
        <f xml:space="preserve">   IF($D608=949, $C608, "")</f>
        <v/>
      </c>
      <c r="O608" s="8" t="str">
        <f xml:space="preserve">   IF($D608=951, $C608, "")</f>
        <v/>
      </c>
    </row>
    <row r="609" spans="2:15" x14ac:dyDescent="0.25">
      <c r="B609" s="11" t="s">
        <v>640</v>
      </c>
      <c r="C609" s="5">
        <v>3214</v>
      </c>
      <c r="D609" s="16"/>
      <c r="E609" s="9"/>
      <c r="G609" s="8"/>
      <c r="I609" s="8" t="str">
        <f t="shared" si="142"/>
        <v/>
      </c>
      <c r="J609" s="8" t="str">
        <f t="shared" si="143"/>
        <v/>
      </c>
      <c r="K609" s="8" t="str">
        <f t="shared" si="145"/>
        <v/>
      </c>
      <c r="L609" s="8" t="str">
        <f xml:space="preserve">   IF($D609=426, $C609, "")</f>
        <v/>
      </c>
      <c r="M609" s="8" t="str">
        <f xml:space="preserve">   IF($D609=428, $C609, "")</f>
        <v/>
      </c>
      <c r="N609" s="8" t="str">
        <f xml:space="preserve">   IF($D609=949, $C609, "")</f>
        <v/>
      </c>
      <c r="O609" s="8" t="str">
        <f xml:space="preserve">   IF($D609=951, $C609, "")</f>
        <v/>
      </c>
    </row>
    <row r="610" spans="2:15" x14ac:dyDescent="0.25">
      <c r="B610" s="11" t="s">
        <v>641</v>
      </c>
      <c r="C610" s="5">
        <v>86</v>
      </c>
      <c r="D610" s="16"/>
      <c r="E610" s="9"/>
      <c r="G610" s="8"/>
      <c r="I610" s="8" t="str">
        <f t="shared" si="142"/>
        <v/>
      </c>
      <c r="J610" s="8" t="str">
        <f t="shared" si="143"/>
        <v/>
      </c>
      <c r="K610" s="8" t="str">
        <f t="shared" si="145"/>
        <v/>
      </c>
      <c r="L610" s="8" t="str">
        <f xml:space="preserve">   IF($D610=426, $C610, "")</f>
        <v/>
      </c>
      <c r="M610" s="8" t="str">
        <f xml:space="preserve">   IF($D610=428, $C610, "")</f>
        <v/>
      </c>
      <c r="N610" s="8" t="str">
        <f xml:space="preserve">   IF($D610=949, $C610, "")</f>
        <v/>
      </c>
      <c r="O610" s="8" t="str">
        <f xml:space="preserve">   IF($D610=951, $C610, "")</f>
        <v/>
      </c>
    </row>
    <row r="611" spans="2:15" x14ac:dyDescent="0.25">
      <c r="B611" s="11" t="s">
        <v>642</v>
      </c>
      <c r="C611" s="5">
        <v>263</v>
      </c>
      <c r="D611" s="16"/>
      <c r="E611" s="9"/>
      <c r="G611" s="8"/>
      <c r="I611" s="8" t="str">
        <f t="shared" si="142"/>
        <v/>
      </c>
      <c r="J611" s="8" t="str">
        <f t="shared" si="143"/>
        <v/>
      </c>
      <c r="K611" s="8" t="str">
        <f t="shared" si="145"/>
        <v/>
      </c>
      <c r="L611" s="8" t="str">
        <f xml:space="preserve">   IF($D611=426, $C611, "")</f>
        <v/>
      </c>
      <c r="M611" s="8" t="str">
        <f xml:space="preserve">   IF($D611=428, $C611, "")</f>
        <v/>
      </c>
      <c r="N611" s="8" t="str">
        <f xml:space="preserve">   IF($D611=949, $C611, "")</f>
        <v/>
      </c>
      <c r="O611" s="8" t="str">
        <f xml:space="preserve">   IF($D611=951, $C611, "")</f>
        <v/>
      </c>
    </row>
    <row r="612" spans="2:15" x14ac:dyDescent="0.25">
      <c r="B612" s="11" t="s">
        <v>114</v>
      </c>
      <c r="C612" s="5"/>
      <c r="D612" s="16">
        <v>420</v>
      </c>
      <c r="E612" s="9"/>
      <c r="G612" s="8"/>
      <c r="I612" s="8">
        <f t="shared" si="142"/>
        <v>0</v>
      </c>
      <c r="J612" s="8"/>
      <c r="K612" s="8"/>
      <c r="L612" s="8"/>
      <c r="M612" s="8"/>
      <c r="N612" s="8"/>
      <c r="O612" s="8"/>
    </row>
    <row r="613" spans="2:15" x14ac:dyDescent="0.25">
      <c r="B613" s="11" t="s">
        <v>765</v>
      </c>
      <c r="C613" s="5">
        <v>1381</v>
      </c>
      <c r="D613" s="16">
        <v>428</v>
      </c>
      <c r="E613" s="9"/>
      <c r="G613" s="8"/>
      <c r="I613" s="8" t="str">
        <f t="shared" si="142"/>
        <v/>
      </c>
      <c r="J613" s="8" t="str">
        <f t="shared" ref="J613:J644" si="146" xml:space="preserve">   IF($D613=422, $C613, "")</f>
        <v/>
      </c>
      <c r="K613" s="8" t="str">
        <f xml:space="preserve">   IF($D613=424, $C613, "")</f>
        <v/>
      </c>
      <c r="L613" s="8" t="str">
        <f xml:space="preserve">   IF($D613=426, $C613, "")</f>
        <v/>
      </c>
      <c r="M613" s="8">
        <f xml:space="preserve">   IF($D613=428, $C613, "")</f>
        <v>1381</v>
      </c>
      <c r="N613" s="8"/>
      <c r="O613" s="8"/>
    </row>
    <row r="614" spans="2:15" x14ac:dyDescent="0.25">
      <c r="B614" s="11" t="s">
        <v>643</v>
      </c>
      <c r="C614" s="5">
        <v>197</v>
      </c>
      <c r="D614" s="16"/>
      <c r="E614" s="9"/>
      <c r="G614" s="8"/>
      <c r="I614" s="8" t="str">
        <f t="shared" si="142"/>
        <v/>
      </c>
      <c r="J614" s="8" t="str">
        <f t="shared" si="146"/>
        <v/>
      </c>
      <c r="K614" s="8" t="str">
        <f xml:space="preserve">   IF($D614=424, $C614, "")</f>
        <v/>
      </c>
      <c r="L614" s="8" t="str">
        <f xml:space="preserve">   IF($D614=426, $C614, "")</f>
        <v/>
      </c>
      <c r="M614" s="8" t="str">
        <f xml:space="preserve">   IF($D614=428, $C614, "")</f>
        <v/>
      </c>
      <c r="N614" s="8" t="str">
        <f xml:space="preserve">   IF($D614=949, $C614, "")</f>
        <v/>
      </c>
      <c r="O614" s="8" t="str">
        <f xml:space="preserve">   IF($D614=951, $C614, "")</f>
        <v/>
      </c>
    </row>
    <row r="615" spans="2:15" x14ac:dyDescent="0.25">
      <c r="B615" s="11" t="s">
        <v>644</v>
      </c>
      <c r="C615" s="5">
        <v>2421</v>
      </c>
      <c r="D615" s="16"/>
      <c r="E615" s="9"/>
      <c r="G615" s="8"/>
      <c r="I615" s="8" t="str">
        <f t="shared" si="142"/>
        <v/>
      </c>
      <c r="J615" s="8" t="str">
        <f t="shared" si="146"/>
        <v/>
      </c>
      <c r="K615" s="8" t="str">
        <f xml:space="preserve">   IF($D615=424, $C615, "")</f>
        <v/>
      </c>
      <c r="L615" s="8" t="str">
        <f xml:space="preserve">   IF($D615=426, $C615, "")</f>
        <v/>
      </c>
      <c r="M615" s="8" t="str">
        <f xml:space="preserve">   IF($D615=428, $C615, "")</f>
        <v/>
      </c>
      <c r="N615" s="8" t="str">
        <f xml:space="preserve">   IF($D615=949, $C615, "")</f>
        <v/>
      </c>
      <c r="O615" s="8" t="str">
        <f xml:space="preserve">   IF($D615=951, $C615, "")</f>
        <v/>
      </c>
    </row>
    <row r="616" spans="2:15" x14ac:dyDescent="0.25">
      <c r="B616" s="12" t="s">
        <v>68</v>
      </c>
      <c r="C616" s="5">
        <v>19477</v>
      </c>
      <c r="D616" s="14">
        <v>422</v>
      </c>
      <c r="I616" s="8" t="str">
        <f t="shared" si="142"/>
        <v/>
      </c>
      <c r="J616" s="8">
        <f t="shared" si="146"/>
        <v>19477</v>
      </c>
      <c r="K616" s="8" t="str">
        <f xml:space="preserve">   IF($D616=424, $C616, "")</f>
        <v/>
      </c>
      <c r="L616" s="8" t="str">
        <f xml:space="preserve">   IF($D616=426, $C616, "")</f>
        <v/>
      </c>
      <c r="M616" s="8" t="str">
        <f xml:space="preserve">   IF($D616=428, $C616, "")</f>
        <v/>
      </c>
      <c r="N616" s="8" t="str">
        <f xml:space="preserve">   IF($D616=949, $C616, "")</f>
        <v/>
      </c>
      <c r="O616" s="8" t="str">
        <f xml:space="preserve">   IF($D616=951, $C616, "")</f>
        <v/>
      </c>
    </row>
    <row r="617" spans="2:15" x14ac:dyDescent="0.25">
      <c r="B617" s="11" t="s">
        <v>766</v>
      </c>
      <c r="C617" s="5">
        <v>941</v>
      </c>
      <c r="D617" s="16">
        <v>422</v>
      </c>
      <c r="E617" s="9"/>
      <c r="G617" s="8"/>
      <c r="I617" s="8" t="str">
        <f t="shared" si="142"/>
        <v/>
      </c>
      <c r="J617" s="8">
        <f t="shared" si="146"/>
        <v>941</v>
      </c>
      <c r="K617" s="8"/>
      <c r="L617" s="8"/>
      <c r="M617" s="8"/>
      <c r="N617" s="8"/>
      <c r="O617" s="8"/>
    </row>
    <row r="618" spans="2:15" x14ac:dyDescent="0.25">
      <c r="B618" s="11" t="s">
        <v>395</v>
      </c>
      <c r="C618" s="5"/>
      <c r="D618" s="16">
        <v>951</v>
      </c>
      <c r="E618" s="9"/>
      <c r="G618" s="8"/>
      <c r="I618" s="8" t="str">
        <f t="shared" si="142"/>
        <v/>
      </c>
      <c r="J618" s="8" t="str">
        <f t="shared" si="146"/>
        <v/>
      </c>
      <c r="K618" s="8" t="str">
        <f t="shared" ref="K618:K643" si="147" xml:space="preserve">   IF($D618=424, $C618, "")</f>
        <v/>
      </c>
      <c r="L618" s="8" t="str">
        <f xml:space="preserve">   IF($D618=426, $C618, "")</f>
        <v/>
      </c>
      <c r="M618" s="8" t="str">
        <f xml:space="preserve">   IF($D618=428, $C618, "")</f>
        <v/>
      </c>
      <c r="N618" s="8" t="str">
        <f xml:space="preserve">   IF($D618=949, $C618, "")</f>
        <v/>
      </c>
      <c r="O618" s="8">
        <f xml:space="preserve">   IF($D618=951, $C618, "")</f>
        <v>0</v>
      </c>
    </row>
    <row r="619" spans="2:15" x14ac:dyDescent="0.25">
      <c r="B619" s="11" t="s">
        <v>231</v>
      </c>
      <c r="C619" s="5"/>
      <c r="D619" s="16">
        <v>424</v>
      </c>
      <c r="E619" s="9"/>
      <c r="G619" s="8"/>
      <c r="I619" s="8" t="str">
        <f t="shared" si="142"/>
        <v/>
      </c>
      <c r="J619" s="8" t="str">
        <f t="shared" si="146"/>
        <v/>
      </c>
      <c r="K619" s="8">
        <f t="shared" si="147"/>
        <v>0</v>
      </c>
      <c r="L619" s="8"/>
      <c r="M619" s="8"/>
      <c r="N619" s="8"/>
      <c r="O619" s="8"/>
    </row>
    <row r="620" spans="2:15" x14ac:dyDescent="0.25">
      <c r="B620" s="11" t="s">
        <v>396</v>
      </c>
      <c r="C620" s="5"/>
      <c r="D620" s="16">
        <v>951</v>
      </c>
      <c r="E620" s="9"/>
      <c r="G620" s="8"/>
      <c r="I620" s="8" t="str">
        <f t="shared" si="142"/>
        <v/>
      </c>
      <c r="J620" s="8" t="str">
        <f t="shared" si="146"/>
        <v/>
      </c>
      <c r="K620" s="8" t="str">
        <f t="shared" si="147"/>
        <v/>
      </c>
      <c r="L620" s="8" t="str">
        <f t="shared" ref="L620:L629" si="148" xml:space="preserve">   IF($D620=426, $C620, "")</f>
        <v/>
      </c>
      <c r="M620" s="8" t="str">
        <f t="shared" ref="M620:M629" si="149" xml:space="preserve">   IF($D620=428, $C620, "")</f>
        <v/>
      </c>
      <c r="N620" s="8" t="str">
        <f t="shared" ref="N620:N629" si="150" xml:space="preserve">   IF($D620=949, $C620, "")</f>
        <v/>
      </c>
      <c r="O620" s="8">
        <f xml:space="preserve">   IF($D620=951, $C620, "")</f>
        <v>0</v>
      </c>
    </row>
    <row r="621" spans="2:15" x14ac:dyDescent="0.25">
      <c r="B621" s="11" t="s">
        <v>331</v>
      </c>
      <c r="C621" s="5">
        <v>6966</v>
      </c>
      <c r="D621" s="17">
        <v>949</v>
      </c>
      <c r="E621" s="9"/>
      <c r="G621" s="8"/>
      <c r="I621" s="8" t="str">
        <f t="shared" si="142"/>
        <v/>
      </c>
      <c r="J621" s="8" t="str">
        <f t="shared" si="146"/>
        <v/>
      </c>
      <c r="K621" s="8" t="str">
        <f t="shared" si="147"/>
        <v/>
      </c>
      <c r="L621" s="8" t="str">
        <f t="shared" si="148"/>
        <v/>
      </c>
      <c r="M621" s="8" t="str">
        <f t="shared" si="149"/>
        <v/>
      </c>
      <c r="N621" s="8">
        <f t="shared" si="150"/>
        <v>6966</v>
      </c>
      <c r="O621" s="8"/>
    </row>
    <row r="622" spans="2:15" x14ac:dyDescent="0.25">
      <c r="B622" s="11" t="s">
        <v>645</v>
      </c>
      <c r="C622" s="5">
        <v>1146</v>
      </c>
      <c r="D622" s="16"/>
      <c r="E622" s="9"/>
      <c r="G622" s="8"/>
      <c r="I622" s="8" t="str">
        <f t="shared" si="142"/>
        <v/>
      </c>
      <c r="J622" s="8" t="str">
        <f t="shared" si="146"/>
        <v/>
      </c>
      <c r="K622" s="8" t="str">
        <f t="shared" si="147"/>
        <v/>
      </c>
      <c r="L622" s="8" t="str">
        <f t="shared" si="148"/>
        <v/>
      </c>
      <c r="M622" s="8" t="str">
        <f t="shared" si="149"/>
        <v/>
      </c>
      <c r="N622" s="8" t="str">
        <f t="shared" si="150"/>
        <v/>
      </c>
      <c r="O622" s="8" t="str">
        <f xml:space="preserve">   IF($D622=951, $C622, "")</f>
        <v/>
      </c>
    </row>
    <row r="623" spans="2:15" x14ac:dyDescent="0.25">
      <c r="B623" s="11" t="s">
        <v>646</v>
      </c>
      <c r="C623" s="5">
        <v>5788</v>
      </c>
      <c r="D623" s="16"/>
      <c r="E623" s="9"/>
      <c r="G623" s="8"/>
      <c r="I623" s="8" t="str">
        <f t="shared" si="142"/>
        <v/>
      </c>
      <c r="J623" s="8" t="str">
        <f t="shared" si="146"/>
        <v/>
      </c>
      <c r="K623" s="8" t="str">
        <f t="shared" si="147"/>
        <v/>
      </c>
      <c r="L623" s="8" t="str">
        <f t="shared" si="148"/>
        <v/>
      </c>
      <c r="M623" s="8" t="str">
        <f t="shared" si="149"/>
        <v/>
      </c>
      <c r="N623" s="8" t="str">
        <f t="shared" si="150"/>
        <v/>
      </c>
      <c r="O623" s="8" t="str">
        <f xml:space="preserve">   IF($D623=951, $C623, "")</f>
        <v/>
      </c>
    </row>
    <row r="624" spans="2:15" x14ac:dyDescent="0.25">
      <c r="B624" s="11" t="s">
        <v>647</v>
      </c>
      <c r="C624" s="5">
        <v>464</v>
      </c>
      <c r="D624" s="16"/>
      <c r="E624" s="9"/>
      <c r="G624" s="8"/>
      <c r="I624" s="8" t="str">
        <f t="shared" si="142"/>
        <v/>
      </c>
      <c r="J624" s="8" t="str">
        <f t="shared" si="146"/>
        <v/>
      </c>
      <c r="K624" s="8" t="str">
        <f t="shared" si="147"/>
        <v/>
      </c>
      <c r="L624" s="8" t="str">
        <f t="shared" si="148"/>
        <v/>
      </c>
      <c r="M624" s="8" t="str">
        <f t="shared" si="149"/>
        <v/>
      </c>
      <c r="N624" s="8" t="str">
        <f t="shared" si="150"/>
        <v/>
      </c>
      <c r="O624" s="8" t="str">
        <f xml:space="preserve">   IF($D624=951, $C624, "")</f>
        <v/>
      </c>
    </row>
    <row r="625" spans="2:15" x14ac:dyDescent="0.25">
      <c r="B625" s="11" t="s">
        <v>397</v>
      </c>
      <c r="C625" s="5">
        <v>128</v>
      </c>
      <c r="D625" s="17">
        <v>951</v>
      </c>
      <c r="E625" s="9"/>
      <c r="G625" s="8"/>
      <c r="I625" s="8" t="str">
        <f t="shared" si="142"/>
        <v/>
      </c>
      <c r="J625" s="8" t="str">
        <f t="shared" si="146"/>
        <v/>
      </c>
      <c r="K625" s="8" t="str">
        <f t="shared" si="147"/>
        <v/>
      </c>
      <c r="L625" s="8" t="str">
        <f t="shared" si="148"/>
        <v/>
      </c>
      <c r="M625" s="8" t="str">
        <f t="shared" si="149"/>
        <v/>
      </c>
      <c r="N625" s="8" t="str">
        <f t="shared" si="150"/>
        <v/>
      </c>
      <c r="O625" s="8">
        <f xml:space="preserve">   IF($D625=951, $C625, "")</f>
        <v>128</v>
      </c>
    </row>
    <row r="626" spans="2:15" x14ac:dyDescent="0.25">
      <c r="B626" s="11" t="s">
        <v>332</v>
      </c>
      <c r="C626" s="5"/>
      <c r="D626" s="16">
        <v>949</v>
      </c>
      <c r="E626" s="9"/>
      <c r="G626" s="8"/>
      <c r="I626" s="8" t="str">
        <f t="shared" si="142"/>
        <v/>
      </c>
      <c r="J626" s="8" t="str">
        <f t="shared" si="146"/>
        <v/>
      </c>
      <c r="K626" s="8" t="str">
        <f t="shared" si="147"/>
        <v/>
      </c>
      <c r="L626" s="8" t="str">
        <f t="shared" si="148"/>
        <v/>
      </c>
      <c r="M626" s="8" t="str">
        <f t="shared" si="149"/>
        <v/>
      </c>
      <c r="N626" s="8">
        <f t="shared" si="150"/>
        <v>0</v>
      </c>
      <c r="O626" s="8"/>
    </row>
    <row r="627" spans="2:15" x14ac:dyDescent="0.25">
      <c r="B627" s="11" t="s">
        <v>648</v>
      </c>
      <c r="C627" s="5">
        <v>1246</v>
      </c>
      <c r="D627" s="16"/>
      <c r="E627" s="9"/>
      <c r="G627" s="8"/>
      <c r="I627" s="8" t="str">
        <f t="shared" si="142"/>
        <v/>
      </c>
      <c r="J627" s="8" t="str">
        <f t="shared" si="146"/>
        <v/>
      </c>
      <c r="K627" s="8" t="str">
        <f t="shared" si="147"/>
        <v/>
      </c>
      <c r="L627" s="8" t="str">
        <f t="shared" si="148"/>
        <v/>
      </c>
      <c r="M627" s="8" t="str">
        <f t="shared" si="149"/>
        <v/>
      </c>
      <c r="N627" s="8" t="str">
        <f t="shared" si="150"/>
        <v/>
      </c>
      <c r="O627" s="8" t="str">
        <f xml:space="preserve">   IF($D627=951, $C627, "")</f>
        <v/>
      </c>
    </row>
    <row r="628" spans="2:15" x14ac:dyDescent="0.25">
      <c r="B628" s="11" t="s">
        <v>333</v>
      </c>
      <c r="C628" s="5">
        <v>11510</v>
      </c>
      <c r="D628" s="17">
        <v>949</v>
      </c>
      <c r="E628" s="9"/>
      <c r="F628" s="8">
        <f>$C628</f>
        <v>11510</v>
      </c>
      <c r="G628" s="8"/>
      <c r="I628" s="8" t="str">
        <f t="shared" si="142"/>
        <v/>
      </c>
      <c r="J628" s="8" t="str">
        <f t="shared" si="146"/>
        <v/>
      </c>
      <c r="K628" s="8" t="str">
        <f t="shared" si="147"/>
        <v/>
      </c>
      <c r="L628" s="8" t="str">
        <f t="shared" si="148"/>
        <v/>
      </c>
      <c r="M628" s="8" t="str">
        <f t="shared" si="149"/>
        <v/>
      </c>
      <c r="N628" s="8">
        <f t="shared" si="150"/>
        <v>11510</v>
      </c>
      <c r="O628" s="8"/>
    </row>
    <row r="629" spans="2:15" x14ac:dyDescent="0.25">
      <c r="B629" s="11" t="s">
        <v>767</v>
      </c>
      <c r="C629" s="5">
        <v>2248</v>
      </c>
      <c r="D629" s="16">
        <v>949</v>
      </c>
      <c r="E629" s="9"/>
      <c r="G629" s="8"/>
      <c r="I629" s="8" t="str">
        <f t="shared" si="142"/>
        <v/>
      </c>
      <c r="J629" s="8" t="str">
        <f t="shared" si="146"/>
        <v/>
      </c>
      <c r="K629" s="8" t="str">
        <f t="shared" si="147"/>
        <v/>
      </c>
      <c r="L629" s="8" t="str">
        <f t="shared" si="148"/>
        <v/>
      </c>
      <c r="M629" s="8" t="str">
        <f t="shared" si="149"/>
        <v/>
      </c>
      <c r="N629" s="8">
        <f t="shared" si="150"/>
        <v>2248</v>
      </c>
      <c r="O629" s="8"/>
    </row>
    <row r="630" spans="2:15" x14ac:dyDescent="0.25">
      <c r="B630" s="11" t="s">
        <v>232</v>
      </c>
      <c r="C630" s="5"/>
      <c r="D630" s="17">
        <v>424</v>
      </c>
      <c r="E630" s="9"/>
      <c r="G630" s="8"/>
      <c r="I630" s="8" t="str">
        <f t="shared" si="142"/>
        <v/>
      </c>
      <c r="J630" s="8" t="str">
        <f t="shared" si="146"/>
        <v/>
      </c>
      <c r="K630" s="8">
        <f t="shared" si="147"/>
        <v>0</v>
      </c>
      <c r="L630" s="8"/>
      <c r="M630" s="8"/>
      <c r="N630" s="8"/>
      <c r="O630" s="8"/>
    </row>
    <row r="631" spans="2:15" x14ac:dyDescent="0.25">
      <c r="B631" s="11" t="s">
        <v>768</v>
      </c>
      <c r="C631" s="5">
        <v>1514</v>
      </c>
      <c r="D631" s="16">
        <v>951</v>
      </c>
      <c r="E631" s="9"/>
      <c r="G631" s="8"/>
      <c r="I631" s="8" t="str">
        <f t="shared" si="142"/>
        <v/>
      </c>
      <c r="J631" s="8" t="str">
        <f t="shared" si="146"/>
        <v/>
      </c>
      <c r="K631" s="8" t="str">
        <f t="shared" si="147"/>
        <v/>
      </c>
      <c r="L631" s="8" t="str">
        <f t="shared" ref="L631:L638" si="151" xml:space="preserve">   IF($D631=426, $C631, "")</f>
        <v/>
      </c>
      <c r="M631" s="8" t="str">
        <f t="shared" ref="M631:M638" si="152" xml:space="preserve">   IF($D631=428, $C631, "")</f>
        <v/>
      </c>
      <c r="N631" s="8" t="str">
        <f t="shared" ref="N631:N638" si="153" xml:space="preserve">   IF($D631=949, $C631, "")</f>
        <v/>
      </c>
      <c r="O631" s="8">
        <f xml:space="preserve">   IF($D631=951, $C631, "")</f>
        <v>1514</v>
      </c>
    </row>
    <row r="632" spans="2:15" x14ac:dyDescent="0.25">
      <c r="B632" s="11" t="s">
        <v>649</v>
      </c>
      <c r="C632" s="5">
        <v>5433</v>
      </c>
      <c r="D632" s="16"/>
      <c r="E632" s="9"/>
      <c r="G632" s="8"/>
      <c r="I632" s="8" t="str">
        <f t="shared" si="142"/>
        <v/>
      </c>
      <c r="J632" s="8" t="str">
        <f t="shared" si="146"/>
        <v/>
      </c>
      <c r="K632" s="8" t="str">
        <f t="shared" si="147"/>
        <v/>
      </c>
      <c r="L632" s="8" t="str">
        <f t="shared" si="151"/>
        <v/>
      </c>
      <c r="M632" s="8" t="str">
        <f t="shared" si="152"/>
        <v/>
      </c>
      <c r="N632" s="8" t="str">
        <f t="shared" si="153"/>
        <v/>
      </c>
      <c r="O632" s="8" t="str">
        <f xml:space="preserve">   IF($D632=951, $C632, "")</f>
        <v/>
      </c>
    </row>
    <row r="633" spans="2:15" x14ac:dyDescent="0.25">
      <c r="B633" s="11" t="s">
        <v>650</v>
      </c>
      <c r="C633" s="5">
        <v>1220</v>
      </c>
      <c r="D633" s="16"/>
      <c r="E633" s="9"/>
      <c r="G633" s="8"/>
      <c r="I633" s="8" t="str">
        <f t="shared" si="142"/>
        <v/>
      </c>
      <c r="J633" s="8" t="str">
        <f t="shared" si="146"/>
        <v/>
      </c>
      <c r="K633" s="8" t="str">
        <f t="shared" si="147"/>
        <v/>
      </c>
      <c r="L633" s="8" t="str">
        <f t="shared" si="151"/>
        <v/>
      </c>
      <c r="M633" s="8" t="str">
        <f t="shared" si="152"/>
        <v/>
      </c>
      <c r="N633" s="8" t="str">
        <f t="shared" si="153"/>
        <v/>
      </c>
      <c r="O633" s="8" t="str">
        <f xml:space="preserve">   IF($D633=951, $C633, "")</f>
        <v/>
      </c>
    </row>
    <row r="634" spans="2:15" x14ac:dyDescent="0.25">
      <c r="B634" s="11" t="s">
        <v>651</v>
      </c>
      <c r="C634" s="5">
        <v>2843</v>
      </c>
      <c r="D634" s="16"/>
      <c r="E634" s="9"/>
      <c r="G634" s="8"/>
      <c r="I634" s="8" t="str">
        <f t="shared" si="142"/>
        <v/>
      </c>
      <c r="J634" s="8" t="str">
        <f t="shared" si="146"/>
        <v/>
      </c>
      <c r="K634" s="8" t="str">
        <f t="shared" si="147"/>
        <v/>
      </c>
      <c r="L634" s="8" t="str">
        <f t="shared" si="151"/>
        <v/>
      </c>
      <c r="M634" s="8" t="str">
        <f t="shared" si="152"/>
        <v/>
      </c>
      <c r="N634" s="8" t="str">
        <f t="shared" si="153"/>
        <v/>
      </c>
      <c r="O634" s="8" t="str">
        <f xml:space="preserve">   IF($D634=951, $C634, "")</f>
        <v/>
      </c>
    </row>
    <row r="635" spans="2:15" x14ac:dyDescent="0.25">
      <c r="B635" s="11" t="s">
        <v>652</v>
      </c>
      <c r="C635" s="5">
        <v>1414</v>
      </c>
      <c r="D635" s="16"/>
      <c r="E635" s="9"/>
      <c r="F635" s="8">
        <f>$C635</f>
        <v>1414</v>
      </c>
      <c r="G635" s="8"/>
      <c r="I635" s="8" t="str">
        <f t="shared" si="142"/>
        <v/>
      </c>
      <c r="J635" s="8" t="str">
        <f t="shared" si="146"/>
        <v/>
      </c>
      <c r="K635" s="8" t="str">
        <f t="shared" si="147"/>
        <v/>
      </c>
      <c r="L635" s="8" t="str">
        <f t="shared" si="151"/>
        <v/>
      </c>
      <c r="M635" s="8" t="str">
        <f t="shared" si="152"/>
        <v/>
      </c>
      <c r="N635" s="8" t="str">
        <f t="shared" si="153"/>
        <v/>
      </c>
      <c r="O635" s="8" t="str">
        <f xml:space="preserve">   IF($D635=951, $C635, "")</f>
        <v/>
      </c>
    </row>
    <row r="636" spans="2:15" x14ac:dyDescent="0.25">
      <c r="B636" s="11" t="s">
        <v>334</v>
      </c>
      <c r="C636" s="5">
        <v>10918</v>
      </c>
      <c r="D636" s="17">
        <v>949</v>
      </c>
      <c r="E636" s="9"/>
      <c r="G636" s="8"/>
      <c r="I636" s="8" t="str">
        <f t="shared" si="142"/>
        <v/>
      </c>
      <c r="J636" s="8" t="str">
        <f t="shared" si="146"/>
        <v/>
      </c>
      <c r="K636" s="8" t="str">
        <f t="shared" si="147"/>
        <v/>
      </c>
      <c r="L636" s="8" t="str">
        <f t="shared" si="151"/>
        <v/>
      </c>
      <c r="M636" s="8" t="str">
        <f t="shared" si="152"/>
        <v/>
      </c>
      <c r="N636" s="8">
        <f t="shared" si="153"/>
        <v>10918</v>
      </c>
      <c r="O636" s="8"/>
    </row>
    <row r="637" spans="2:15" x14ac:dyDescent="0.25">
      <c r="B637" s="11" t="s">
        <v>398</v>
      </c>
      <c r="C637" s="5">
        <v>2201</v>
      </c>
      <c r="D637" s="17">
        <v>951</v>
      </c>
      <c r="E637" s="9"/>
      <c r="G637" s="8"/>
      <c r="I637" s="8" t="str">
        <f t="shared" si="142"/>
        <v/>
      </c>
      <c r="J637" s="8" t="str">
        <f t="shared" si="146"/>
        <v/>
      </c>
      <c r="K637" s="8" t="str">
        <f t="shared" si="147"/>
        <v/>
      </c>
      <c r="L637" s="8" t="str">
        <f t="shared" si="151"/>
        <v/>
      </c>
      <c r="M637" s="8" t="str">
        <f t="shared" si="152"/>
        <v/>
      </c>
      <c r="N637" s="8" t="str">
        <f t="shared" si="153"/>
        <v/>
      </c>
      <c r="O637" s="8">
        <f xml:space="preserve">   IF($D637=951, $C637, "")</f>
        <v>2201</v>
      </c>
    </row>
    <row r="638" spans="2:15" x14ac:dyDescent="0.25">
      <c r="B638" s="11" t="s">
        <v>399</v>
      </c>
      <c r="C638" s="5"/>
      <c r="D638" s="16">
        <v>951</v>
      </c>
      <c r="E638" s="9"/>
      <c r="G638" s="8"/>
      <c r="I638" s="8" t="str">
        <f t="shared" si="142"/>
        <v/>
      </c>
      <c r="J638" s="8" t="str">
        <f t="shared" si="146"/>
        <v/>
      </c>
      <c r="K638" s="8" t="str">
        <f t="shared" si="147"/>
        <v/>
      </c>
      <c r="L638" s="8" t="str">
        <f t="shared" si="151"/>
        <v/>
      </c>
      <c r="M638" s="8" t="str">
        <f t="shared" si="152"/>
        <v/>
      </c>
      <c r="N638" s="8" t="str">
        <f t="shared" si="153"/>
        <v/>
      </c>
      <c r="O638" s="8">
        <f xml:space="preserve">   IF($D638=951, $C638, "")</f>
        <v>0</v>
      </c>
    </row>
    <row r="639" spans="2:15" x14ac:dyDescent="0.25">
      <c r="B639" s="11" t="s">
        <v>233</v>
      </c>
      <c r="C639" s="5"/>
      <c r="D639" s="16">
        <v>424</v>
      </c>
      <c r="E639" s="9"/>
      <c r="G639" s="8"/>
      <c r="I639" s="8" t="str">
        <f t="shared" si="142"/>
        <v/>
      </c>
      <c r="J639" s="8" t="str">
        <f t="shared" si="146"/>
        <v/>
      </c>
      <c r="K639" s="8">
        <f t="shared" si="147"/>
        <v>0</v>
      </c>
      <c r="L639" s="8"/>
      <c r="M639" s="8"/>
      <c r="N639" s="8"/>
      <c r="O639" s="8"/>
    </row>
    <row r="640" spans="2:15" x14ac:dyDescent="0.25">
      <c r="B640" s="11" t="s">
        <v>295</v>
      </c>
      <c r="C640" s="5">
        <v>2351</v>
      </c>
      <c r="D640" s="17">
        <v>428</v>
      </c>
      <c r="E640" s="9"/>
      <c r="G640" s="8"/>
      <c r="I640" s="8" t="str">
        <f t="shared" si="142"/>
        <v/>
      </c>
      <c r="J640" s="8" t="str">
        <f t="shared" si="146"/>
        <v/>
      </c>
      <c r="K640" s="8" t="str">
        <f t="shared" si="147"/>
        <v/>
      </c>
      <c r="L640" s="8" t="str">
        <f xml:space="preserve">   IF($D640=426, $C640, "")</f>
        <v/>
      </c>
      <c r="M640" s="8">
        <f xml:space="preserve">   IF($D640=428, $C640, "")</f>
        <v>2351</v>
      </c>
      <c r="N640" s="8"/>
      <c r="O640" s="8"/>
    </row>
    <row r="641" spans="2:15" x14ac:dyDescent="0.25">
      <c r="B641" s="11" t="s">
        <v>335</v>
      </c>
      <c r="C641" s="5"/>
      <c r="D641" s="16">
        <v>949</v>
      </c>
      <c r="E641" s="9"/>
      <c r="G641" s="8"/>
      <c r="I641" s="8" t="str">
        <f t="shared" si="142"/>
        <v/>
      </c>
      <c r="J641" s="8" t="str">
        <f t="shared" si="146"/>
        <v/>
      </c>
      <c r="K641" s="8" t="str">
        <f t="shared" si="147"/>
        <v/>
      </c>
      <c r="L641" s="8" t="str">
        <f xml:space="preserve">   IF($D641=426, $C641, "")</f>
        <v/>
      </c>
      <c r="M641" s="8" t="str">
        <f xml:space="preserve">   IF($D641=428, $C641, "")</f>
        <v/>
      </c>
      <c r="N641" s="8">
        <f xml:space="preserve">   IF($D641=949, $C641, "")</f>
        <v>0</v>
      </c>
      <c r="O641" s="8"/>
    </row>
    <row r="642" spans="2:15" x14ac:dyDescent="0.25">
      <c r="B642" s="11" t="s">
        <v>234</v>
      </c>
      <c r="C642" s="5">
        <v>1817</v>
      </c>
      <c r="D642" s="16">
        <v>424</v>
      </c>
      <c r="E642" s="9"/>
      <c r="G642" s="8"/>
      <c r="I642" s="8" t="str">
        <f t="shared" ref="I642:I705" si="154" xml:space="preserve">   IF($D642=420, $C642, "")</f>
        <v/>
      </c>
      <c r="J642" s="8" t="str">
        <f t="shared" si="146"/>
        <v/>
      </c>
      <c r="K642" s="8">
        <f t="shared" si="147"/>
        <v>1817</v>
      </c>
      <c r="L642" s="8"/>
      <c r="M642" s="8"/>
      <c r="N642" s="8"/>
      <c r="O642" s="8"/>
    </row>
    <row r="643" spans="2:15" x14ac:dyDescent="0.25">
      <c r="B643" s="11" t="s">
        <v>653</v>
      </c>
      <c r="C643" s="5">
        <v>70</v>
      </c>
      <c r="D643" s="16"/>
      <c r="E643" s="9"/>
      <c r="G643" s="8"/>
      <c r="I643" s="8" t="str">
        <f t="shared" si="154"/>
        <v/>
      </c>
      <c r="J643" s="8" t="str">
        <f t="shared" si="146"/>
        <v/>
      </c>
      <c r="K643" s="8" t="str">
        <f t="shared" si="147"/>
        <v/>
      </c>
      <c r="L643" s="8" t="str">
        <f xml:space="preserve">   IF($D643=426, $C643, "")</f>
        <v/>
      </c>
      <c r="M643" s="8" t="str">
        <f xml:space="preserve">   IF($D643=428, $C643, "")</f>
        <v/>
      </c>
      <c r="N643" s="8" t="str">
        <f xml:space="preserve">   IF($D643=949, $C643, "")</f>
        <v/>
      </c>
      <c r="O643" s="8" t="str">
        <f xml:space="preserve">   IF($D643=951, $C643, "")</f>
        <v/>
      </c>
    </row>
    <row r="644" spans="2:15" x14ac:dyDescent="0.25">
      <c r="B644" s="11" t="s">
        <v>168</v>
      </c>
      <c r="C644" s="5">
        <v>3355</v>
      </c>
      <c r="D644" s="17">
        <v>422</v>
      </c>
      <c r="E644" s="9"/>
      <c r="G644" s="8"/>
      <c r="H644" s="8">
        <f>$C644</f>
        <v>3355</v>
      </c>
      <c r="I644" s="8" t="str">
        <f t="shared" si="154"/>
        <v/>
      </c>
      <c r="J644" s="8">
        <f t="shared" si="146"/>
        <v>3355</v>
      </c>
      <c r="K644" s="8"/>
      <c r="L644" s="8"/>
      <c r="M644" s="8"/>
      <c r="N644" s="8"/>
      <c r="O644" s="8"/>
    </row>
    <row r="645" spans="2:15" x14ac:dyDescent="0.25">
      <c r="B645" s="11" t="s">
        <v>654</v>
      </c>
      <c r="C645" s="5">
        <v>51</v>
      </c>
      <c r="D645" s="16"/>
      <c r="E645" s="9"/>
      <c r="G645" s="8"/>
      <c r="I645" s="8" t="str">
        <f t="shared" si="154"/>
        <v/>
      </c>
      <c r="J645" s="8" t="str">
        <f t="shared" ref="J645:J672" si="155" xml:space="preserve">   IF($D645=422, $C645, "")</f>
        <v/>
      </c>
      <c r="K645" s="8" t="str">
        <f xml:space="preserve">   IF($D645=424, $C645, "")</f>
        <v/>
      </c>
      <c r="L645" s="8" t="str">
        <f xml:space="preserve">   IF($D645=426, $C645, "")</f>
        <v/>
      </c>
      <c r="M645" s="8" t="str">
        <f xml:space="preserve">   IF($D645=428, $C645, "")</f>
        <v/>
      </c>
      <c r="N645" s="8" t="str">
        <f xml:space="preserve">   IF($D645=949, $C645, "")</f>
        <v/>
      </c>
      <c r="O645" s="8" t="str">
        <f xml:space="preserve">   IF($D645=951, $C645, "")</f>
        <v/>
      </c>
    </row>
    <row r="646" spans="2:15" x14ac:dyDescent="0.25">
      <c r="B646" s="11" t="s">
        <v>169</v>
      </c>
      <c r="C646" s="5">
        <v>4022</v>
      </c>
      <c r="D646" s="17">
        <v>422</v>
      </c>
      <c r="E646" s="9"/>
      <c r="G646" s="8"/>
      <c r="I646" s="8" t="str">
        <f t="shared" si="154"/>
        <v/>
      </c>
      <c r="J646" s="8">
        <f t="shared" si="155"/>
        <v>4022</v>
      </c>
      <c r="K646" s="8"/>
      <c r="L646" s="8"/>
      <c r="M646" s="8"/>
      <c r="N646" s="8"/>
      <c r="O646" s="8"/>
    </row>
    <row r="647" spans="2:15" x14ac:dyDescent="0.25">
      <c r="B647" s="11" t="s">
        <v>655</v>
      </c>
      <c r="C647" s="5">
        <v>448</v>
      </c>
      <c r="D647" s="16"/>
      <c r="E647" s="9"/>
      <c r="G647" s="8"/>
      <c r="I647" s="8" t="str">
        <f t="shared" si="154"/>
        <v/>
      </c>
      <c r="J647" s="8" t="str">
        <f t="shared" si="155"/>
        <v/>
      </c>
      <c r="K647" s="8" t="str">
        <f xml:space="preserve">   IF($D647=424, $C647, "")</f>
        <v/>
      </c>
      <c r="L647" s="8" t="str">
        <f xml:space="preserve">   IF($D647=426, $C647, "")</f>
        <v/>
      </c>
      <c r="M647" s="8" t="str">
        <f xml:space="preserve">   IF($D647=428, $C647, "")</f>
        <v/>
      </c>
      <c r="N647" s="8" t="str">
        <f xml:space="preserve">   IF($D647=949, $C647, "")</f>
        <v/>
      </c>
      <c r="O647" s="8" t="str">
        <f xml:space="preserve">   IF($D647=951, $C647, "")</f>
        <v/>
      </c>
    </row>
    <row r="648" spans="2:15" x14ac:dyDescent="0.25">
      <c r="B648" s="11" t="s">
        <v>400</v>
      </c>
      <c r="C648" s="5">
        <v>1261</v>
      </c>
      <c r="D648" s="17">
        <v>951</v>
      </c>
      <c r="E648" s="9"/>
      <c r="G648" s="8"/>
      <c r="I648" s="8" t="str">
        <f t="shared" si="154"/>
        <v/>
      </c>
      <c r="J648" s="8" t="str">
        <f t="shared" si="155"/>
        <v/>
      </c>
      <c r="K648" s="8" t="str">
        <f xml:space="preserve">   IF($D648=424, $C648, "")</f>
        <v/>
      </c>
      <c r="L648" s="8" t="str">
        <f xml:space="preserve">   IF($D648=426, $C648, "")</f>
        <v/>
      </c>
      <c r="M648" s="8" t="str">
        <f xml:space="preserve">   IF($D648=428, $C648, "")</f>
        <v/>
      </c>
      <c r="N648" s="8" t="str">
        <f xml:space="preserve">   IF($D648=949, $C648, "")</f>
        <v/>
      </c>
      <c r="O648" s="8">
        <f xml:space="preserve">   IF($D648=951, $C648, "")</f>
        <v>1261</v>
      </c>
    </row>
    <row r="649" spans="2:15" x14ac:dyDescent="0.25">
      <c r="B649" s="11" t="s">
        <v>336</v>
      </c>
      <c r="C649" s="5">
        <v>8098</v>
      </c>
      <c r="D649" s="17">
        <v>949</v>
      </c>
      <c r="E649" s="9"/>
      <c r="G649" s="8"/>
      <c r="I649" s="8" t="str">
        <f t="shared" si="154"/>
        <v/>
      </c>
      <c r="J649" s="8" t="str">
        <f t="shared" si="155"/>
        <v/>
      </c>
      <c r="K649" s="8" t="str">
        <f xml:space="preserve">   IF($D649=424, $C649, "")</f>
        <v/>
      </c>
      <c r="L649" s="8" t="str">
        <f xml:space="preserve">   IF($D649=426, $C649, "")</f>
        <v/>
      </c>
      <c r="M649" s="8" t="str">
        <f xml:space="preserve">   IF($D649=428, $C649, "")</f>
        <v/>
      </c>
      <c r="N649" s="8">
        <f xml:space="preserve">   IF($D649=949, $C649, "")</f>
        <v>8098</v>
      </c>
      <c r="O649" s="8"/>
    </row>
    <row r="650" spans="2:15" x14ac:dyDescent="0.25">
      <c r="B650" s="11" t="s">
        <v>170</v>
      </c>
      <c r="C650" s="5">
        <v>2030</v>
      </c>
      <c r="D650" s="17">
        <v>422</v>
      </c>
      <c r="E650" s="9"/>
      <c r="G650" s="8"/>
      <c r="I650" s="8" t="str">
        <f t="shared" si="154"/>
        <v/>
      </c>
      <c r="J650" s="8">
        <f t="shared" si="155"/>
        <v>2030</v>
      </c>
      <c r="K650" s="8"/>
      <c r="L650" s="8"/>
      <c r="M650" s="8"/>
      <c r="N650" s="8"/>
      <c r="O650" s="8"/>
    </row>
    <row r="651" spans="2:15" x14ac:dyDescent="0.25">
      <c r="B651" s="11" t="s">
        <v>628</v>
      </c>
      <c r="C651" s="5">
        <v>395</v>
      </c>
      <c r="D651" s="16"/>
      <c r="E651" s="9"/>
      <c r="G651" s="8"/>
      <c r="I651" s="8" t="str">
        <f t="shared" si="154"/>
        <v/>
      </c>
      <c r="J651" s="8" t="str">
        <f t="shared" si="155"/>
        <v/>
      </c>
      <c r="K651" s="8" t="str">
        <f t="shared" ref="K651:K656" si="156" xml:space="preserve">   IF($D651=424, $C651, "")</f>
        <v/>
      </c>
      <c r="L651" s="8" t="str">
        <f t="shared" ref="L651:L656" si="157" xml:space="preserve">   IF($D651=426, $C651, "")</f>
        <v/>
      </c>
      <c r="M651" s="8" t="str">
        <f t="shared" ref="M651:M656" si="158" xml:space="preserve">   IF($D651=428, $C651, "")</f>
        <v/>
      </c>
      <c r="N651" s="8" t="str">
        <f t="shared" ref="N651:N656" si="159" xml:space="preserve">   IF($D651=949, $C651, "")</f>
        <v/>
      </c>
      <c r="O651" s="8" t="str">
        <f t="shared" ref="O651:O656" si="160" xml:space="preserve">   IF($D651=951, $C651, "")</f>
        <v/>
      </c>
    </row>
    <row r="652" spans="2:15" x14ac:dyDescent="0.25">
      <c r="B652" s="11" t="s">
        <v>629</v>
      </c>
      <c r="C652" s="5">
        <v>804</v>
      </c>
      <c r="D652" s="16"/>
      <c r="E652" s="9"/>
      <c r="G652" s="8"/>
      <c r="I652" s="8" t="str">
        <f t="shared" si="154"/>
        <v/>
      </c>
      <c r="J652" s="8" t="str">
        <f t="shared" si="155"/>
        <v/>
      </c>
      <c r="K652" s="8" t="str">
        <f t="shared" si="156"/>
        <v/>
      </c>
      <c r="L652" s="8" t="str">
        <f t="shared" si="157"/>
        <v/>
      </c>
      <c r="M652" s="8" t="str">
        <f t="shared" si="158"/>
        <v/>
      </c>
      <c r="N652" s="8" t="str">
        <f t="shared" si="159"/>
        <v/>
      </c>
      <c r="O652" s="8" t="str">
        <f t="shared" si="160"/>
        <v/>
      </c>
    </row>
    <row r="653" spans="2:15" x14ac:dyDescent="0.25">
      <c r="B653" s="11" t="s">
        <v>630</v>
      </c>
      <c r="C653" s="5">
        <v>9439</v>
      </c>
      <c r="D653" s="16"/>
      <c r="E653" s="9"/>
      <c r="G653" s="8"/>
      <c r="I653" s="8" t="str">
        <f t="shared" si="154"/>
        <v/>
      </c>
      <c r="J653" s="8" t="str">
        <f t="shared" si="155"/>
        <v/>
      </c>
      <c r="K653" s="8" t="str">
        <f t="shared" si="156"/>
        <v/>
      </c>
      <c r="L653" s="8" t="str">
        <f t="shared" si="157"/>
        <v/>
      </c>
      <c r="M653" s="8" t="str">
        <f t="shared" si="158"/>
        <v/>
      </c>
      <c r="N653" s="8" t="str">
        <f t="shared" si="159"/>
        <v/>
      </c>
      <c r="O653" s="8" t="str">
        <f t="shared" si="160"/>
        <v/>
      </c>
    </row>
    <row r="654" spans="2:15" x14ac:dyDescent="0.25">
      <c r="B654" s="11" t="s">
        <v>656</v>
      </c>
      <c r="C654" s="5">
        <v>347</v>
      </c>
      <c r="D654" s="16"/>
      <c r="E654" s="9"/>
      <c r="G654" s="8"/>
      <c r="I654" s="8" t="str">
        <f t="shared" si="154"/>
        <v/>
      </c>
      <c r="J654" s="8" t="str">
        <f t="shared" si="155"/>
        <v/>
      </c>
      <c r="K654" s="8" t="str">
        <f t="shared" si="156"/>
        <v/>
      </c>
      <c r="L654" s="8" t="str">
        <f t="shared" si="157"/>
        <v/>
      </c>
      <c r="M654" s="8" t="str">
        <f t="shared" si="158"/>
        <v/>
      </c>
      <c r="N654" s="8" t="str">
        <f t="shared" si="159"/>
        <v/>
      </c>
      <c r="O654" s="8" t="str">
        <f t="shared" si="160"/>
        <v/>
      </c>
    </row>
    <row r="655" spans="2:15" x14ac:dyDescent="0.25">
      <c r="B655" s="11" t="s">
        <v>657</v>
      </c>
      <c r="C655" s="5">
        <v>3189</v>
      </c>
      <c r="D655" s="16"/>
      <c r="E655" s="9"/>
      <c r="G655" s="8"/>
      <c r="I655" s="8" t="str">
        <f t="shared" si="154"/>
        <v/>
      </c>
      <c r="J655" s="8" t="str">
        <f t="shared" si="155"/>
        <v/>
      </c>
      <c r="K655" s="8" t="str">
        <f t="shared" si="156"/>
        <v/>
      </c>
      <c r="L655" s="8" t="str">
        <f t="shared" si="157"/>
        <v/>
      </c>
      <c r="M655" s="8" t="str">
        <f t="shared" si="158"/>
        <v/>
      </c>
      <c r="N655" s="8" t="str">
        <f t="shared" si="159"/>
        <v/>
      </c>
      <c r="O655" s="8" t="str">
        <f t="shared" si="160"/>
        <v/>
      </c>
    </row>
    <row r="656" spans="2:15" x14ac:dyDescent="0.25">
      <c r="B656" s="11" t="s">
        <v>658</v>
      </c>
      <c r="C656" s="5">
        <v>1113</v>
      </c>
      <c r="D656" s="16"/>
      <c r="E656" s="9"/>
      <c r="G656" s="8"/>
      <c r="I656" s="8" t="str">
        <f t="shared" si="154"/>
        <v/>
      </c>
      <c r="J656" s="8" t="str">
        <f t="shared" si="155"/>
        <v/>
      </c>
      <c r="K656" s="8" t="str">
        <f t="shared" si="156"/>
        <v/>
      </c>
      <c r="L656" s="8" t="str">
        <f t="shared" si="157"/>
        <v/>
      </c>
      <c r="M656" s="8" t="str">
        <f t="shared" si="158"/>
        <v/>
      </c>
      <c r="N656" s="8" t="str">
        <f t="shared" si="159"/>
        <v/>
      </c>
      <c r="O656" s="8" t="str">
        <f t="shared" si="160"/>
        <v/>
      </c>
    </row>
    <row r="657" spans="2:15" x14ac:dyDescent="0.25">
      <c r="B657" s="11" t="s">
        <v>171</v>
      </c>
      <c r="C657" s="5">
        <v>3053</v>
      </c>
      <c r="D657" s="17">
        <v>422</v>
      </c>
      <c r="E657" s="9"/>
      <c r="G657" s="8"/>
      <c r="I657" s="8" t="str">
        <f t="shared" si="154"/>
        <v/>
      </c>
      <c r="J657" s="8">
        <f t="shared" si="155"/>
        <v>3053</v>
      </c>
      <c r="K657" s="8"/>
      <c r="L657" s="8"/>
      <c r="M657" s="8"/>
      <c r="N657" s="8"/>
      <c r="O657" s="8"/>
    </row>
    <row r="658" spans="2:15" x14ac:dyDescent="0.25">
      <c r="B658" s="11" t="s">
        <v>798</v>
      </c>
      <c r="C658" s="5"/>
      <c r="D658" s="16">
        <v>424</v>
      </c>
      <c r="E658" s="9"/>
      <c r="G658" s="8"/>
      <c r="I658" s="8" t="str">
        <f t="shared" si="154"/>
        <v/>
      </c>
      <c r="J658" s="8" t="str">
        <f t="shared" si="155"/>
        <v/>
      </c>
      <c r="K658" s="8">
        <f t="shared" ref="K658:K668" si="161" xml:space="preserve">   IF($D658=424, $C658, "")</f>
        <v>0</v>
      </c>
      <c r="L658" s="8"/>
      <c r="M658" s="8"/>
      <c r="N658" s="8"/>
      <c r="O658" s="8"/>
    </row>
    <row r="659" spans="2:15" x14ac:dyDescent="0.25">
      <c r="B659" s="11" t="s">
        <v>769</v>
      </c>
      <c r="C659" s="5">
        <v>726</v>
      </c>
      <c r="D659" s="16">
        <v>951</v>
      </c>
      <c r="E659" s="9"/>
      <c r="G659" s="8"/>
      <c r="I659" s="8" t="str">
        <f t="shared" si="154"/>
        <v/>
      </c>
      <c r="J659" s="8" t="str">
        <f t="shared" si="155"/>
        <v/>
      </c>
      <c r="K659" s="8" t="str">
        <f t="shared" si="161"/>
        <v/>
      </c>
      <c r="L659" s="8" t="str">
        <f xml:space="preserve">   IF($D659=426, $C659, "")</f>
        <v/>
      </c>
      <c r="M659" s="8" t="str">
        <f xml:space="preserve">   IF($D659=428, $C659, "")</f>
        <v/>
      </c>
      <c r="N659" s="8" t="str">
        <f xml:space="preserve">   IF($D659=949, $C659, "")</f>
        <v/>
      </c>
      <c r="O659" s="8">
        <f xml:space="preserve">   IF($D659=951, $C659, "")</f>
        <v>726</v>
      </c>
    </row>
    <row r="660" spans="2:15" x14ac:dyDescent="0.25">
      <c r="B660" s="11" t="s">
        <v>659</v>
      </c>
      <c r="C660" s="5">
        <v>726</v>
      </c>
      <c r="D660" s="16"/>
      <c r="E660" s="9"/>
      <c r="G660" s="8"/>
      <c r="I660" s="8" t="str">
        <f t="shared" si="154"/>
        <v/>
      </c>
      <c r="J660" s="8" t="str">
        <f t="shared" si="155"/>
        <v/>
      </c>
      <c r="K660" s="8" t="str">
        <f t="shared" si="161"/>
        <v/>
      </c>
      <c r="L660" s="8" t="str">
        <f xml:space="preserve">   IF($D660=426, $C660, "")</f>
        <v/>
      </c>
      <c r="M660" s="8" t="str">
        <f xml:space="preserve">   IF($D660=428, $C660, "")</f>
        <v/>
      </c>
      <c r="N660" s="8" t="str">
        <f xml:space="preserve">   IF($D660=949, $C660, "")</f>
        <v/>
      </c>
      <c r="O660" s="8" t="str">
        <f xml:space="preserve">   IF($D660=951, $C660, "")</f>
        <v/>
      </c>
    </row>
    <row r="661" spans="2:15" x14ac:dyDescent="0.25">
      <c r="B661" s="11" t="s">
        <v>660</v>
      </c>
      <c r="C661" s="5">
        <v>807</v>
      </c>
      <c r="D661" s="16"/>
      <c r="E661" s="9"/>
      <c r="G661" s="8"/>
      <c r="I661" s="8" t="str">
        <f t="shared" si="154"/>
        <v/>
      </c>
      <c r="J661" s="8" t="str">
        <f t="shared" si="155"/>
        <v/>
      </c>
      <c r="K661" s="8" t="str">
        <f t="shared" si="161"/>
        <v/>
      </c>
      <c r="L661" s="8" t="str">
        <f xml:space="preserve">   IF($D661=426, $C661, "")</f>
        <v/>
      </c>
      <c r="M661" s="8" t="str">
        <f xml:space="preserve">   IF($D661=428, $C661, "")</f>
        <v/>
      </c>
      <c r="N661" s="8" t="str">
        <f xml:space="preserve">   IF($D661=949, $C661, "")</f>
        <v/>
      </c>
      <c r="O661" s="8" t="str">
        <f xml:space="preserve">   IF($D661=951, $C661, "")</f>
        <v/>
      </c>
    </row>
    <row r="662" spans="2:15" x14ac:dyDescent="0.25">
      <c r="B662" s="11" t="s">
        <v>235</v>
      </c>
      <c r="C662" s="5"/>
      <c r="D662" s="17">
        <v>424</v>
      </c>
      <c r="E662" s="9"/>
      <c r="G662" s="8"/>
      <c r="I662" s="8" t="str">
        <f t="shared" si="154"/>
        <v/>
      </c>
      <c r="J662" s="8" t="str">
        <f t="shared" si="155"/>
        <v/>
      </c>
      <c r="K662" s="8">
        <f t="shared" si="161"/>
        <v>0</v>
      </c>
      <c r="L662" s="8"/>
      <c r="M662" s="8"/>
      <c r="N662" s="8"/>
      <c r="O662" s="8"/>
    </row>
    <row r="663" spans="2:15" x14ac:dyDescent="0.25">
      <c r="B663" s="12" t="s">
        <v>69</v>
      </c>
      <c r="C663" s="5">
        <v>23320</v>
      </c>
      <c r="D663" s="14">
        <v>422</v>
      </c>
      <c r="E663" s="8">
        <f>$C663</f>
        <v>23320</v>
      </c>
      <c r="G663" s="8">
        <f>$C663</f>
        <v>23320</v>
      </c>
      <c r="I663" s="8" t="str">
        <f t="shared" si="154"/>
        <v/>
      </c>
      <c r="J663" s="8">
        <f t="shared" si="155"/>
        <v>23320</v>
      </c>
      <c r="K663" s="8" t="str">
        <f t="shared" si="161"/>
        <v/>
      </c>
      <c r="L663" s="8" t="str">
        <f xml:space="preserve">   IF($D663=426, $C663, "")</f>
        <v/>
      </c>
      <c r="M663" s="8" t="str">
        <f xml:space="preserve">   IF($D663=428, $C663, "")</f>
        <v/>
      </c>
      <c r="N663" s="8" t="str">
        <f xml:space="preserve">   IF($D663=949, $C663, "")</f>
        <v/>
      </c>
      <c r="O663" s="8" t="str">
        <f xml:space="preserve">   IF($D663=951, $C663, "")</f>
        <v/>
      </c>
    </row>
    <row r="664" spans="2:15" x14ac:dyDescent="0.25">
      <c r="B664" s="11" t="s">
        <v>661</v>
      </c>
      <c r="C664" s="5">
        <v>664</v>
      </c>
      <c r="D664" s="16"/>
      <c r="E664" s="9"/>
      <c r="G664" s="8"/>
      <c r="I664" s="8" t="str">
        <f t="shared" si="154"/>
        <v/>
      </c>
      <c r="J664" s="8" t="str">
        <f t="shared" si="155"/>
        <v/>
      </c>
      <c r="K664" s="8" t="str">
        <f t="shared" si="161"/>
        <v/>
      </c>
      <c r="L664" s="8" t="str">
        <f xml:space="preserve">   IF($D664=426, $C664, "")</f>
        <v/>
      </c>
      <c r="M664" s="8" t="str">
        <f xml:space="preserve">   IF($D664=428, $C664, "")</f>
        <v/>
      </c>
      <c r="N664" s="8" t="str">
        <f xml:space="preserve">   IF($D664=949, $C664, "")</f>
        <v/>
      </c>
      <c r="O664" s="8" t="str">
        <f xml:space="preserve">   IF($D664=951, $C664, "")</f>
        <v/>
      </c>
    </row>
    <row r="665" spans="2:15" x14ac:dyDescent="0.25">
      <c r="B665" s="11" t="s">
        <v>662</v>
      </c>
      <c r="C665" s="5">
        <v>229</v>
      </c>
      <c r="D665" s="16"/>
      <c r="E665" s="9"/>
      <c r="G665" s="8"/>
      <c r="I665" s="8" t="str">
        <f t="shared" si="154"/>
        <v/>
      </c>
      <c r="J665" s="8" t="str">
        <f t="shared" si="155"/>
        <v/>
      </c>
      <c r="K665" s="8" t="str">
        <f t="shared" si="161"/>
        <v/>
      </c>
      <c r="L665" s="8" t="str">
        <f xml:space="preserve">   IF($D665=426, $C665, "")</f>
        <v/>
      </c>
      <c r="M665" s="8" t="str">
        <f xml:space="preserve">   IF($D665=428, $C665, "")</f>
        <v/>
      </c>
      <c r="N665" s="8" t="str">
        <f xml:space="preserve">   IF($D665=949, $C665, "")</f>
        <v/>
      </c>
      <c r="O665" s="8" t="str">
        <f xml:space="preserve">   IF($D665=951, $C665, "")</f>
        <v/>
      </c>
    </row>
    <row r="666" spans="2:15" x14ac:dyDescent="0.25">
      <c r="B666" s="11" t="s">
        <v>236</v>
      </c>
      <c r="C666" s="5">
        <v>3267</v>
      </c>
      <c r="D666" s="17">
        <v>424</v>
      </c>
      <c r="E666" s="9"/>
      <c r="G666" s="8"/>
      <c r="I666" s="8" t="str">
        <f t="shared" si="154"/>
        <v/>
      </c>
      <c r="J666" s="8" t="str">
        <f t="shared" si="155"/>
        <v/>
      </c>
      <c r="K666" s="8">
        <f t="shared" si="161"/>
        <v>3267</v>
      </c>
      <c r="L666" s="8"/>
      <c r="M666" s="8"/>
      <c r="N666" s="8"/>
      <c r="O666" s="8"/>
    </row>
    <row r="667" spans="2:15" x14ac:dyDescent="0.25">
      <c r="B667" s="11" t="s">
        <v>770</v>
      </c>
      <c r="C667" s="5">
        <v>1002</v>
      </c>
      <c r="D667" s="16">
        <v>424</v>
      </c>
      <c r="E667" s="9"/>
      <c r="G667" s="8"/>
      <c r="I667" s="8" t="str">
        <f t="shared" si="154"/>
        <v/>
      </c>
      <c r="J667" s="8" t="str">
        <f t="shared" si="155"/>
        <v/>
      </c>
      <c r="K667" s="8">
        <f t="shared" si="161"/>
        <v>1002</v>
      </c>
      <c r="L667" s="8"/>
      <c r="M667" s="8"/>
      <c r="N667" s="8"/>
      <c r="O667" s="8"/>
    </row>
    <row r="668" spans="2:15" x14ac:dyDescent="0.25">
      <c r="B668" s="11" t="s">
        <v>663</v>
      </c>
      <c r="C668" s="5">
        <v>285</v>
      </c>
      <c r="D668" s="16"/>
      <c r="E668" s="9"/>
      <c r="G668" s="8"/>
      <c r="I668" s="8" t="str">
        <f t="shared" si="154"/>
        <v/>
      </c>
      <c r="J668" s="8" t="str">
        <f t="shared" si="155"/>
        <v/>
      </c>
      <c r="K668" s="8" t="str">
        <f t="shared" si="161"/>
        <v/>
      </c>
      <c r="L668" s="8" t="str">
        <f xml:space="preserve">   IF($D668=426, $C668, "")</f>
        <v/>
      </c>
      <c r="M668" s="8" t="str">
        <f xml:space="preserve">   IF($D668=428, $C668, "")</f>
        <v/>
      </c>
      <c r="N668" s="8" t="str">
        <f xml:space="preserve">   IF($D668=949, $C668, "")</f>
        <v/>
      </c>
      <c r="O668" s="8" t="str">
        <f xml:space="preserve">   IF($D668=951, $C668, "")</f>
        <v/>
      </c>
    </row>
    <row r="669" spans="2:15" x14ac:dyDescent="0.25">
      <c r="B669" s="11" t="s">
        <v>172</v>
      </c>
      <c r="C669" s="5">
        <v>1380</v>
      </c>
      <c r="D669" s="17">
        <v>422</v>
      </c>
      <c r="E669" s="9"/>
      <c r="G669" s="8"/>
      <c r="I669" s="8" t="str">
        <f t="shared" si="154"/>
        <v/>
      </c>
      <c r="J669" s="8">
        <f t="shared" si="155"/>
        <v>1380</v>
      </c>
      <c r="K669" s="8"/>
      <c r="L669" s="8"/>
      <c r="M669" s="8"/>
      <c r="N669" s="8"/>
      <c r="O669" s="8"/>
    </row>
    <row r="670" spans="2:15" x14ac:dyDescent="0.25">
      <c r="B670" s="11" t="s">
        <v>664</v>
      </c>
      <c r="C670" s="5">
        <v>376</v>
      </c>
      <c r="D670" s="16"/>
      <c r="E670" s="9"/>
      <c r="G670" s="8"/>
      <c r="I670" s="8" t="str">
        <f t="shared" si="154"/>
        <v/>
      </c>
      <c r="J670" s="8" t="str">
        <f t="shared" si="155"/>
        <v/>
      </c>
      <c r="K670" s="8" t="str">
        <f xml:space="preserve">   IF($D670=424, $C670, "")</f>
        <v/>
      </c>
      <c r="L670" s="8" t="str">
        <f xml:space="preserve">   IF($D670=426, $C670, "")</f>
        <v/>
      </c>
      <c r="M670" s="8" t="str">
        <f xml:space="preserve">   IF($D670=428, $C670, "")</f>
        <v/>
      </c>
      <c r="N670" s="8" t="str">
        <f xml:space="preserve">   IF($D670=949, $C670, "")</f>
        <v/>
      </c>
      <c r="O670" s="8" t="str">
        <f xml:space="preserve">   IF($D670=951, $C670, "")</f>
        <v/>
      </c>
    </row>
    <row r="671" spans="2:15" x14ac:dyDescent="0.25">
      <c r="B671" s="11" t="s">
        <v>665</v>
      </c>
      <c r="C671" s="5">
        <v>226</v>
      </c>
      <c r="D671" s="16"/>
      <c r="E671" s="9"/>
      <c r="G671" s="8"/>
      <c r="I671" s="8" t="str">
        <f t="shared" si="154"/>
        <v/>
      </c>
      <c r="J671" s="8" t="str">
        <f t="shared" si="155"/>
        <v/>
      </c>
      <c r="K671" s="8" t="str">
        <f xml:space="preserve">   IF($D671=424, $C671, "")</f>
        <v/>
      </c>
      <c r="L671" s="8" t="str">
        <f xml:space="preserve">   IF($D671=426, $C671, "")</f>
        <v/>
      </c>
      <c r="M671" s="8" t="str">
        <f xml:space="preserve">   IF($D671=428, $C671, "")</f>
        <v/>
      </c>
      <c r="N671" s="8" t="str">
        <f xml:space="preserve">   IF($D671=949, $C671, "")</f>
        <v/>
      </c>
      <c r="O671" s="8" t="str">
        <f xml:space="preserve">   IF($D671=951, $C671, "")</f>
        <v/>
      </c>
    </row>
    <row r="672" spans="2:15" x14ac:dyDescent="0.25">
      <c r="B672" s="11" t="s">
        <v>173</v>
      </c>
      <c r="C672" s="5"/>
      <c r="D672" s="16">
        <v>422</v>
      </c>
      <c r="E672" s="9"/>
      <c r="G672" s="8"/>
      <c r="I672" s="8" t="str">
        <f t="shared" si="154"/>
        <v/>
      </c>
      <c r="J672" s="8">
        <f t="shared" si="155"/>
        <v>0</v>
      </c>
      <c r="K672" s="8"/>
      <c r="L672" s="8"/>
      <c r="M672" s="8"/>
      <c r="N672" s="8"/>
      <c r="O672" s="8"/>
    </row>
    <row r="673" spans="2:15" x14ac:dyDescent="0.25">
      <c r="B673" s="11" t="s">
        <v>115</v>
      </c>
      <c r="C673" s="5"/>
      <c r="D673" s="16">
        <v>420</v>
      </c>
      <c r="E673" s="9"/>
      <c r="G673" s="8"/>
      <c r="I673" s="8">
        <f t="shared" si="154"/>
        <v>0</v>
      </c>
      <c r="J673" s="8"/>
      <c r="K673" s="8"/>
      <c r="L673" s="8"/>
      <c r="M673" s="8"/>
      <c r="N673" s="8"/>
      <c r="O673" s="8"/>
    </row>
    <row r="674" spans="2:15" x14ac:dyDescent="0.25">
      <c r="B674" s="11" t="s">
        <v>237</v>
      </c>
      <c r="C674" s="5">
        <v>7018</v>
      </c>
      <c r="D674" s="17">
        <v>424</v>
      </c>
      <c r="E674" s="9"/>
      <c r="G674" s="8"/>
      <c r="I674" s="8" t="str">
        <f t="shared" si="154"/>
        <v/>
      </c>
      <c r="J674" s="8" t="str">
        <f xml:space="preserve">   IF($D674=422, $C674, "")</f>
        <v/>
      </c>
      <c r="K674" s="8">
        <f xml:space="preserve">   IF($D674=424, $C674, "")</f>
        <v>7018</v>
      </c>
      <c r="L674" s="8"/>
      <c r="M674" s="8"/>
      <c r="N674" s="8"/>
      <c r="O674" s="8"/>
    </row>
    <row r="675" spans="2:15" x14ac:dyDescent="0.25">
      <c r="B675" s="11" t="s">
        <v>401</v>
      </c>
      <c r="C675" s="5"/>
      <c r="D675" s="16">
        <v>951</v>
      </c>
      <c r="E675" s="9"/>
      <c r="G675" s="8"/>
      <c r="I675" s="8" t="str">
        <f t="shared" si="154"/>
        <v/>
      </c>
      <c r="J675" s="8" t="str">
        <f xml:space="preserve">   IF($D675=422, $C675, "")</f>
        <v/>
      </c>
      <c r="K675" s="8" t="str">
        <f xml:space="preserve">   IF($D675=424, $C675, "")</f>
        <v/>
      </c>
      <c r="L675" s="8" t="str">
        <f xml:space="preserve">   IF($D675=426, $C675, "")</f>
        <v/>
      </c>
      <c r="M675" s="8" t="str">
        <f xml:space="preserve">   IF($D675=428, $C675, "")</f>
        <v/>
      </c>
      <c r="N675" s="8" t="str">
        <f xml:space="preserve">   IF($D675=949, $C675, "")</f>
        <v/>
      </c>
      <c r="O675" s="8">
        <f xml:space="preserve">   IF($D675=951, $C675, "")</f>
        <v>0</v>
      </c>
    </row>
    <row r="676" spans="2:15" x14ac:dyDescent="0.25">
      <c r="B676" s="11" t="s">
        <v>666</v>
      </c>
      <c r="C676" s="5">
        <v>1824</v>
      </c>
      <c r="D676" s="16"/>
      <c r="E676" s="9"/>
      <c r="G676" s="8"/>
      <c r="I676" s="8" t="str">
        <f t="shared" si="154"/>
        <v/>
      </c>
      <c r="J676" s="8" t="str">
        <f xml:space="preserve">   IF($D676=422, $C676, "")</f>
        <v/>
      </c>
      <c r="K676" s="8" t="str">
        <f xml:space="preserve">   IF($D676=424, $C676, "")</f>
        <v/>
      </c>
      <c r="L676" s="8" t="str">
        <f xml:space="preserve">   IF($D676=426, $C676, "")</f>
        <v/>
      </c>
      <c r="M676" s="8" t="str">
        <f xml:space="preserve">   IF($D676=428, $C676, "")</f>
        <v/>
      </c>
      <c r="N676" s="8" t="str">
        <f xml:space="preserve">   IF($D676=949, $C676, "")</f>
        <v/>
      </c>
      <c r="O676" s="8" t="str">
        <f xml:space="preserve">   IF($D676=951, $C676, "")</f>
        <v/>
      </c>
    </row>
    <row r="677" spans="2:15" x14ac:dyDescent="0.25">
      <c r="B677" s="11" t="s">
        <v>667</v>
      </c>
      <c r="C677" s="5">
        <v>1393</v>
      </c>
      <c r="D677" s="16"/>
      <c r="E677" s="9"/>
      <c r="G677" s="8"/>
      <c r="I677" s="8" t="str">
        <f t="shared" si="154"/>
        <v/>
      </c>
      <c r="J677" s="8" t="str">
        <f xml:space="preserve">   IF($D677=422, $C677, "")</f>
        <v/>
      </c>
      <c r="K677" s="8" t="str">
        <f xml:space="preserve">   IF($D677=424, $C677, "")</f>
        <v/>
      </c>
      <c r="L677" s="8" t="str">
        <f xml:space="preserve">   IF($D677=426, $C677, "")</f>
        <v/>
      </c>
      <c r="M677" s="8" t="str">
        <f xml:space="preserve">   IF($D677=428, $C677, "")</f>
        <v/>
      </c>
      <c r="N677" s="8" t="str">
        <f xml:space="preserve">   IF($D677=949, $C677, "")</f>
        <v/>
      </c>
      <c r="O677" s="8" t="str">
        <f xml:space="preserve">   IF($D677=951, $C677, "")</f>
        <v/>
      </c>
    </row>
    <row r="678" spans="2:15" x14ac:dyDescent="0.25">
      <c r="B678" s="11" t="s">
        <v>402</v>
      </c>
      <c r="C678" s="5"/>
      <c r="D678" s="17">
        <v>951</v>
      </c>
      <c r="E678" s="9"/>
      <c r="G678" s="8"/>
      <c r="I678" s="8" t="str">
        <f t="shared" si="154"/>
        <v/>
      </c>
      <c r="J678" s="8" t="str">
        <f xml:space="preserve">   IF($D678=422, $C678, "")</f>
        <v/>
      </c>
      <c r="K678" s="8" t="str">
        <f xml:space="preserve">   IF($D678=424, $C678, "")</f>
        <v/>
      </c>
      <c r="L678" s="8" t="str">
        <f xml:space="preserve">   IF($D678=426, $C678, "")</f>
        <v/>
      </c>
      <c r="M678" s="8" t="str">
        <f xml:space="preserve">   IF($D678=428, $C678, "")</f>
        <v/>
      </c>
      <c r="N678" s="8" t="str">
        <f xml:space="preserve">   IF($D678=949, $C678, "")</f>
        <v/>
      </c>
      <c r="O678" s="8">
        <f xml:space="preserve">   IF($D678=951, $C678, "")</f>
        <v>0</v>
      </c>
    </row>
    <row r="679" spans="2:15" x14ac:dyDescent="0.25">
      <c r="B679" s="11" t="s">
        <v>116</v>
      </c>
      <c r="C679" s="5">
        <v>4132</v>
      </c>
      <c r="D679" s="17">
        <v>420</v>
      </c>
      <c r="E679" s="9"/>
      <c r="G679" s="8">
        <f>$C679</f>
        <v>4132</v>
      </c>
      <c r="I679" s="8">
        <f t="shared" si="154"/>
        <v>4132</v>
      </c>
      <c r="J679" s="8"/>
      <c r="K679" s="8"/>
      <c r="L679" s="8"/>
      <c r="M679" s="8"/>
      <c r="N679" s="8"/>
      <c r="O679" s="8"/>
    </row>
    <row r="680" spans="2:15" x14ac:dyDescent="0.25">
      <c r="B680" s="11" t="s">
        <v>337</v>
      </c>
      <c r="C680" s="5">
        <v>1426</v>
      </c>
      <c r="D680" s="17">
        <v>949</v>
      </c>
      <c r="E680" s="9"/>
      <c r="G680" s="8"/>
      <c r="I680" s="8" t="str">
        <f t="shared" si="154"/>
        <v/>
      </c>
      <c r="J680" s="8" t="str">
        <f xml:space="preserve">   IF($D680=422, $C680, "")</f>
        <v/>
      </c>
      <c r="K680" s="8" t="str">
        <f xml:space="preserve">   IF($D680=424, $C680, "")</f>
        <v/>
      </c>
      <c r="L680" s="8" t="str">
        <f xml:space="preserve">   IF($D680=426, $C680, "")</f>
        <v/>
      </c>
      <c r="M680" s="8" t="str">
        <f xml:space="preserve">   IF($D680=428, $C680, "")</f>
        <v/>
      </c>
      <c r="N680" s="8">
        <f xml:space="preserve">   IF($D680=949, $C680, "")</f>
        <v>1426</v>
      </c>
      <c r="O680" s="8"/>
    </row>
    <row r="681" spans="2:15" x14ac:dyDescent="0.25">
      <c r="B681" s="11" t="s">
        <v>668</v>
      </c>
      <c r="C681" s="5">
        <v>922</v>
      </c>
      <c r="D681" s="16"/>
      <c r="E681" s="9"/>
      <c r="G681" s="8"/>
      <c r="I681" s="8" t="str">
        <f t="shared" si="154"/>
        <v/>
      </c>
      <c r="J681" s="8" t="str">
        <f xml:space="preserve">   IF($D681=422, $C681, "")</f>
        <v/>
      </c>
      <c r="K681" s="8" t="str">
        <f xml:space="preserve">   IF($D681=424, $C681, "")</f>
        <v/>
      </c>
      <c r="L681" s="8" t="str">
        <f xml:space="preserve">   IF($D681=426, $C681, "")</f>
        <v/>
      </c>
      <c r="M681" s="8" t="str">
        <f xml:space="preserve">   IF($D681=428, $C681, "")</f>
        <v/>
      </c>
      <c r="N681" s="8" t="str">
        <f xml:space="preserve">   IF($D681=949, $C681, "")</f>
        <v/>
      </c>
      <c r="O681" s="8" t="str">
        <f xml:space="preserve">   IF($D681=951, $C681, "")</f>
        <v/>
      </c>
    </row>
    <row r="682" spans="2:15" x14ac:dyDescent="0.25">
      <c r="B682" s="11" t="s">
        <v>117</v>
      </c>
      <c r="C682" s="5">
        <v>2435</v>
      </c>
      <c r="D682" s="17">
        <v>420</v>
      </c>
      <c r="E682" s="9"/>
      <c r="G682" s="8"/>
      <c r="I682" s="8">
        <f t="shared" si="154"/>
        <v>2435</v>
      </c>
      <c r="J682" s="8"/>
      <c r="K682" s="8"/>
      <c r="L682" s="8"/>
      <c r="M682" s="8"/>
      <c r="N682" s="8"/>
      <c r="O682" s="8"/>
    </row>
    <row r="683" spans="2:15" x14ac:dyDescent="0.25">
      <c r="B683" s="11" t="s">
        <v>338</v>
      </c>
      <c r="C683" s="5">
        <v>2509</v>
      </c>
      <c r="D683" s="17">
        <v>949</v>
      </c>
      <c r="E683" s="9"/>
      <c r="G683" s="8"/>
      <c r="I683" s="8" t="str">
        <f t="shared" si="154"/>
        <v/>
      </c>
      <c r="J683" s="8" t="str">
        <f t="shared" ref="J683:J730" si="162" xml:space="preserve">   IF($D683=422, $C683, "")</f>
        <v/>
      </c>
      <c r="K683" s="8" t="str">
        <f xml:space="preserve">   IF($D683=424, $C683, "")</f>
        <v/>
      </c>
      <c r="L683" s="8" t="str">
        <f xml:space="preserve">   IF($D683=426, $C683, "")</f>
        <v/>
      </c>
      <c r="M683" s="8" t="str">
        <f xml:space="preserve">   IF($D683=428, $C683, "")</f>
        <v/>
      </c>
      <c r="N683" s="8">
        <f xml:space="preserve">   IF($D683=949, $C683, "")</f>
        <v>2509</v>
      </c>
      <c r="O683" s="8"/>
    </row>
    <row r="684" spans="2:15" x14ac:dyDescent="0.25">
      <c r="B684" s="11" t="s">
        <v>669</v>
      </c>
      <c r="C684" s="5">
        <v>70</v>
      </c>
      <c r="D684" s="16"/>
      <c r="E684" s="9"/>
      <c r="G684" s="8"/>
      <c r="I684" s="8" t="str">
        <f t="shared" si="154"/>
        <v/>
      </c>
      <c r="J684" s="8" t="str">
        <f t="shared" si="162"/>
        <v/>
      </c>
      <c r="K684" s="8" t="str">
        <f xml:space="preserve">   IF($D684=424, $C684, "")</f>
        <v/>
      </c>
      <c r="L684" s="8" t="str">
        <f xml:space="preserve">   IF($D684=426, $C684, "")</f>
        <v/>
      </c>
      <c r="M684" s="8" t="str">
        <f xml:space="preserve">   IF($D684=428, $C684, "")</f>
        <v/>
      </c>
      <c r="N684" s="8" t="str">
        <f xml:space="preserve">   IF($D684=949, $C684, "")</f>
        <v/>
      </c>
      <c r="O684" s="8" t="str">
        <f xml:space="preserve">   IF($D684=951, $C684, "")</f>
        <v/>
      </c>
    </row>
    <row r="685" spans="2:15" x14ac:dyDescent="0.25">
      <c r="B685" s="11" t="s">
        <v>403</v>
      </c>
      <c r="C685" s="5">
        <v>11138</v>
      </c>
      <c r="D685" s="17">
        <v>951</v>
      </c>
      <c r="E685" s="9"/>
      <c r="G685" s="8"/>
      <c r="I685" s="8" t="str">
        <f t="shared" si="154"/>
        <v/>
      </c>
      <c r="J685" s="8" t="str">
        <f t="shared" si="162"/>
        <v/>
      </c>
      <c r="K685" s="8" t="str">
        <f xml:space="preserve">   IF($D685=424, $C685, "")</f>
        <v/>
      </c>
      <c r="L685" s="8" t="str">
        <f xml:space="preserve">   IF($D685=426, $C685, "")</f>
        <v/>
      </c>
      <c r="M685" s="8" t="str">
        <f xml:space="preserve">   IF($D685=428, $C685, "")</f>
        <v/>
      </c>
      <c r="N685" s="8" t="str">
        <f xml:space="preserve">   IF($D685=949, $C685, "")</f>
        <v/>
      </c>
      <c r="O685" s="8">
        <f xml:space="preserve">   IF($D685=951, $C685, "")</f>
        <v>11138</v>
      </c>
    </row>
    <row r="686" spans="2:15" x14ac:dyDescent="0.25">
      <c r="B686" s="11" t="s">
        <v>174</v>
      </c>
      <c r="C686" s="5">
        <v>1799</v>
      </c>
      <c r="D686" s="17">
        <v>422</v>
      </c>
      <c r="E686" s="9"/>
      <c r="G686" s="8"/>
      <c r="I686" s="8" t="str">
        <f t="shared" si="154"/>
        <v/>
      </c>
      <c r="J686" s="8">
        <f t="shared" si="162"/>
        <v>1799</v>
      </c>
      <c r="K686" s="8"/>
      <c r="L686" s="8"/>
      <c r="M686" s="8"/>
      <c r="N686" s="8"/>
      <c r="O686" s="8"/>
    </row>
    <row r="687" spans="2:15" x14ac:dyDescent="0.25">
      <c r="B687" s="11" t="s">
        <v>670</v>
      </c>
      <c r="C687" s="5">
        <v>845</v>
      </c>
      <c r="D687" s="16"/>
      <c r="E687" s="9"/>
      <c r="G687" s="8"/>
      <c r="I687" s="8" t="str">
        <f t="shared" si="154"/>
        <v/>
      </c>
      <c r="J687" s="8" t="str">
        <f t="shared" si="162"/>
        <v/>
      </c>
      <c r="K687" s="8" t="str">
        <f t="shared" ref="K687:K697" si="163" xml:space="preserve">   IF($D687=424, $C687, "")</f>
        <v/>
      </c>
      <c r="L687" s="8" t="str">
        <f xml:space="preserve">   IF($D687=426, $C687, "")</f>
        <v/>
      </c>
      <c r="M687" s="8" t="str">
        <f xml:space="preserve">   IF($D687=428, $C687, "")</f>
        <v/>
      </c>
      <c r="N687" s="8" t="str">
        <f xml:space="preserve">   IF($D687=949, $C687, "")</f>
        <v/>
      </c>
      <c r="O687" s="8" t="str">
        <f xml:space="preserve">   IF($D687=951, $C687, "")</f>
        <v/>
      </c>
    </row>
    <row r="688" spans="2:15" x14ac:dyDescent="0.25">
      <c r="B688" s="11" t="s">
        <v>671</v>
      </c>
      <c r="C688" s="5">
        <v>245</v>
      </c>
      <c r="D688" s="16"/>
      <c r="E688" s="9"/>
      <c r="G688" s="8"/>
      <c r="I688" s="8" t="str">
        <f t="shared" si="154"/>
        <v/>
      </c>
      <c r="J688" s="8" t="str">
        <f t="shared" si="162"/>
        <v/>
      </c>
      <c r="K688" s="8" t="str">
        <f t="shared" si="163"/>
        <v/>
      </c>
      <c r="L688" s="8" t="str">
        <f xml:space="preserve">   IF($D688=426, $C688, "")</f>
        <v/>
      </c>
      <c r="M688" s="8" t="str">
        <f xml:space="preserve">   IF($D688=428, $C688, "")</f>
        <v/>
      </c>
      <c r="N688" s="8" t="str">
        <f xml:space="preserve">   IF($D688=949, $C688, "")</f>
        <v/>
      </c>
      <c r="O688" s="8" t="str">
        <f xml:space="preserve">   IF($D688=951, $C688, "")</f>
        <v/>
      </c>
    </row>
    <row r="689" spans="2:15" x14ac:dyDescent="0.25">
      <c r="B689" s="12" t="s">
        <v>70</v>
      </c>
      <c r="C689" s="5">
        <v>19788</v>
      </c>
      <c r="D689" s="14">
        <v>424</v>
      </c>
      <c r="H689" s="8">
        <f>$C689</f>
        <v>19788</v>
      </c>
      <c r="I689" s="8" t="str">
        <f t="shared" si="154"/>
        <v/>
      </c>
      <c r="J689" s="8" t="str">
        <f t="shared" si="162"/>
        <v/>
      </c>
      <c r="K689" s="8">
        <f t="shared" si="163"/>
        <v>19788</v>
      </c>
      <c r="L689" s="8" t="str">
        <f xml:space="preserve">   IF($D689=426, $C689, "")</f>
        <v/>
      </c>
      <c r="M689" s="8" t="str">
        <f xml:space="preserve">   IF($D689=428, $C689, "")</f>
        <v/>
      </c>
      <c r="N689" s="8" t="str">
        <f xml:space="preserve">   IF($D689=949, $C689, "")</f>
        <v/>
      </c>
      <c r="O689" s="8" t="str">
        <f xml:space="preserve">   IF($D689=951, $C689, "")</f>
        <v/>
      </c>
    </row>
    <row r="690" spans="2:15" x14ac:dyDescent="0.25">
      <c r="B690" s="11" t="s">
        <v>238</v>
      </c>
      <c r="C690" s="5"/>
      <c r="D690" s="16">
        <v>424</v>
      </c>
      <c r="E690" s="9"/>
      <c r="G690" s="8"/>
      <c r="I690" s="8" t="str">
        <f t="shared" si="154"/>
        <v/>
      </c>
      <c r="J690" s="8" t="str">
        <f t="shared" si="162"/>
        <v/>
      </c>
      <c r="K690" s="8">
        <f t="shared" si="163"/>
        <v>0</v>
      </c>
      <c r="L690" s="8"/>
      <c r="M690" s="8"/>
      <c r="N690" s="8"/>
      <c r="O690" s="8"/>
    </row>
    <row r="691" spans="2:15" x14ac:dyDescent="0.25">
      <c r="B691" s="11" t="s">
        <v>672</v>
      </c>
      <c r="C691" s="5">
        <v>1922</v>
      </c>
      <c r="D691" s="16"/>
      <c r="E691" s="9"/>
      <c r="G691" s="8"/>
      <c r="I691" s="8" t="str">
        <f t="shared" si="154"/>
        <v/>
      </c>
      <c r="J691" s="8" t="str">
        <f t="shared" si="162"/>
        <v/>
      </c>
      <c r="K691" s="8" t="str">
        <f t="shared" si="163"/>
        <v/>
      </c>
      <c r="L691" s="8" t="str">
        <f t="shared" ref="L691:L697" si="164" xml:space="preserve">   IF($D691=426, $C691, "")</f>
        <v/>
      </c>
      <c r="M691" s="8" t="str">
        <f t="shared" ref="M691:M697" si="165" xml:space="preserve">   IF($D691=428, $C691, "")</f>
        <v/>
      </c>
      <c r="N691" s="8" t="str">
        <f t="shared" ref="N691:N697" si="166" xml:space="preserve">   IF($D691=949, $C691, "")</f>
        <v/>
      </c>
      <c r="O691" s="8" t="str">
        <f xml:space="preserve">   IF($D691=951, $C691, "")</f>
        <v/>
      </c>
    </row>
    <row r="692" spans="2:15" x14ac:dyDescent="0.25">
      <c r="B692" s="11" t="s">
        <v>673</v>
      </c>
      <c r="C692" s="5">
        <v>2209</v>
      </c>
      <c r="D692" s="16"/>
      <c r="E692" s="9"/>
      <c r="G692" s="8"/>
      <c r="I692" s="8" t="str">
        <f t="shared" si="154"/>
        <v/>
      </c>
      <c r="J692" s="8" t="str">
        <f t="shared" si="162"/>
        <v/>
      </c>
      <c r="K692" s="8" t="str">
        <f t="shared" si="163"/>
        <v/>
      </c>
      <c r="L692" s="8" t="str">
        <f t="shared" si="164"/>
        <v/>
      </c>
      <c r="M692" s="8" t="str">
        <f t="shared" si="165"/>
        <v/>
      </c>
      <c r="N692" s="8" t="str">
        <f t="shared" si="166"/>
        <v/>
      </c>
      <c r="O692" s="8" t="str">
        <f xml:space="preserve">   IF($D692=951, $C692, "")</f>
        <v/>
      </c>
    </row>
    <row r="693" spans="2:15" x14ac:dyDescent="0.25">
      <c r="B693" s="11" t="s">
        <v>674</v>
      </c>
      <c r="C693" s="5">
        <v>471</v>
      </c>
      <c r="D693" s="16"/>
      <c r="E693" s="9"/>
      <c r="G693" s="8"/>
      <c r="I693" s="8" t="str">
        <f t="shared" si="154"/>
        <v/>
      </c>
      <c r="J693" s="8" t="str">
        <f t="shared" si="162"/>
        <v/>
      </c>
      <c r="K693" s="8" t="str">
        <f t="shared" si="163"/>
        <v/>
      </c>
      <c r="L693" s="8" t="str">
        <f t="shared" si="164"/>
        <v/>
      </c>
      <c r="M693" s="8" t="str">
        <f t="shared" si="165"/>
        <v/>
      </c>
      <c r="N693" s="8" t="str">
        <f t="shared" si="166"/>
        <v/>
      </c>
      <c r="O693" s="8" t="str">
        <f xml:space="preserve">   IF($D693=951, $C693, "")</f>
        <v/>
      </c>
    </row>
    <row r="694" spans="2:15" x14ac:dyDescent="0.25">
      <c r="B694" s="11" t="s">
        <v>339</v>
      </c>
      <c r="C694" s="5"/>
      <c r="D694" s="16">
        <v>949</v>
      </c>
      <c r="E694" s="9"/>
      <c r="G694" s="8"/>
      <c r="I694" s="8" t="str">
        <f t="shared" si="154"/>
        <v/>
      </c>
      <c r="J694" s="8" t="str">
        <f t="shared" si="162"/>
        <v/>
      </c>
      <c r="K694" s="8" t="str">
        <f t="shared" si="163"/>
        <v/>
      </c>
      <c r="L694" s="8" t="str">
        <f t="shared" si="164"/>
        <v/>
      </c>
      <c r="M694" s="8" t="str">
        <f t="shared" si="165"/>
        <v/>
      </c>
      <c r="N694" s="8">
        <f t="shared" si="166"/>
        <v>0</v>
      </c>
      <c r="O694" s="8"/>
    </row>
    <row r="695" spans="2:15" x14ac:dyDescent="0.25">
      <c r="B695" s="11" t="s">
        <v>675</v>
      </c>
      <c r="C695" s="5">
        <v>4192</v>
      </c>
      <c r="D695" s="16"/>
      <c r="E695" s="9"/>
      <c r="G695" s="8"/>
      <c r="I695" s="8" t="str">
        <f t="shared" si="154"/>
        <v/>
      </c>
      <c r="J695" s="8" t="str">
        <f t="shared" si="162"/>
        <v/>
      </c>
      <c r="K695" s="8" t="str">
        <f t="shared" si="163"/>
        <v/>
      </c>
      <c r="L695" s="8" t="str">
        <f t="shared" si="164"/>
        <v/>
      </c>
      <c r="M695" s="8" t="str">
        <f t="shared" si="165"/>
        <v/>
      </c>
      <c r="N695" s="8" t="str">
        <f t="shared" si="166"/>
        <v/>
      </c>
      <c r="O695" s="8" t="str">
        <f xml:space="preserve">   IF($D695=951, $C695, "")</f>
        <v/>
      </c>
    </row>
    <row r="696" spans="2:15" x14ac:dyDescent="0.25">
      <c r="B696" s="11" t="s">
        <v>771</v>
      </c>
      <c r="C696" s="5">
        <v>206</v>
      </c>
      <c r="D696" s="16">
        <v>951</v>
      </c>
      <c r="E696" s="9"/>
      <c r="G696" s="8"/>
      <c r="I696" s="8" t="str">
        <f t="shared" si="154"/>
        <v/>
      </c>
      <c r="J696" s="8" t="str">
        <f t="shared" si="162"/>
        <v/>
      </c>
      <c r="K696" s="8" t="str">
        <f t="shared" si="163"/>
        <v/>
      </c>
      <c r="L696" s="8" t="str">
        <f t="shared" si="164"/>
        <v/>
      </c>
      <c r="M696" s="8" t="str">
        <f t="shared" si="165"/>
        <v/>
      </c>
      <c r="N696" s="8" t="str">
        <f t="shared" si="166"/>
        <v/>
      </c>
      <c r="O696" s="8">
        <f xml:space="preserve">   IF($D696=951, $C696, "")</f>
        <v>206</v>
      </c>
    </row>
    <row r="697" spans="2:15" x14ac:dyDescent="0.25">
      <c r="B697" s="11" t="s">
        <v>676</v>
      </c>
      <c r="C697" s="5">
        <v>6690</v>
      </c>
      <c r="D697" s="16"/>
      <c r="E697" s="9"/>
      <c r="G697" s="8"/>
      <c r="H697" s="8">
        <f>$C697</f>
        <v>6690</v>
      </c>
      <c r="I697" s="8" t="str">
        <f t="shared" si="154"/>
        <v/>
      </c>
      <c r="J697" s="8" t="str">
        <f t="shared" si="162"/>
        <v/>
      </c>
      <c r="K697" s="8" t="str">
        <f t="shared" si="163"/>
        <v/>
      </c>
      <c r="L697" s="8" t="str">
        <f t="shared" si="164"/>
        <v/>
      </c>
      <c r="M697" s="8" t="str">
        <f t="shared" si="165"/>
        <v/>
      </c>
      <c r="N697" s="8" t="str">
        <f t="shared" si="166"/>
        <v/>
      </c>
      <c r="O697" s="8" t="str">
        <f xml:space="preserve">   IF($D697=951, $C697, "")</f>
        <v/>
      </c>
    </row>
    <row r="698" spans="2:15" x14ac:dyDescent="0.25">
      <c r="B698" s="11" t="s">
        <v>175</v>
      </c>
      <c r="C698" s="5">
        <v>1592</v>
      </c>
      <c r="D698" s="17">
        <v>422</v>
      </c>
      <c r="E698" s="8">
        <f>$C698</f>
        <v>1592</v>
      </c>
      <c r="G698" s="8"/>
      <c r="I698" s="8" t="str">
        <f t="shared" si="154"/>
        <v/>
      </c>
      <c r="J698" s="8">
        <f t="shared" si="162"/>
        <v>1592</v>
      </c>
      <c r="K698" s="8"/>
      <c r="L698" s="8"/>
      <c r="M698" s="8"/>
      <c r="N698" s="8"/>
      <c r="O698" s="8"/>
    </row>
    <row r="699" spans="2:15" x14ac:dyDescent="0.25">
      <c r="B699" s="11" t="s">
        <v>239</v>
      </c>
      <c r="C699" s="5">
        <v>3430</v>
      </c>
      <c r="D699" s="16">
        <v>424</v>
      </c>
      <c r="E699" s="9"/>
      <c r="G699" s="8"/>
      <c r="I699" s="8" t="str">
        <f t="shared" si="154"/>
        <v/>
      </c>
      <c r="J699" s="8" t="str">
        <f t="shared" si="162"/>
        <v/>
      </c>
      <c r="K699" s="8">
        <f xml:space="preserve">   IF($D699=424, $C699, "")</f>
        <v>3430</v>
      </c>
      <c r="L699" s="8"/>
      <c r="M699" s="8"/>
      <c r="N699" s="8"/>
      <c r="O699" s="8"/>
    </row>
    <row r="700" spans="2:15" x14ac:dyDescent="0.25">
      <c r="B700" s="11" t="s">
        <v>677</v>
      </c>
      <c r="C700" s="5">
        <v>262</v>
      </c>
      <c r="D700" s="16"/>
      <c r="E700" s="9"/>
      <c r="G700" s="8"/>
      <c r="I700" s="8" t="str">
        <f t="shared" si="154"/>
        <v/>
      </c>
      <c r="J700" s="8" t="str">
        <f t="shared" si="162"/>
        <v/>
      </c>
      <c r="K700" s="8" t="str">
        <f xml:space="preserve">   IF($D700=424, $C700, "")</f>
        <v/>
      </c>
      <c r="L700" s="8" t="str">
        <f xml:space="preserve">   IF($D700=426, $C700, "")</f>
        <v/>
      </c>
      <c r="M700" s="8" t="str">
        <f xml:space="preserve">   IF($D700=428, $C700, "")</f>
        <v/>
      </c>
      <c r="N700" s="8" t="str">
        <f xml:space="preserve">   IF($D700=949, $C700, "")</f>
        <v/>
      </c>
      <c r="O700" s="8" t="str">
        <f xml:space="preserve">   IF($D700=951, $C700, "")</f>
        <v/>
      </c>
    </row>
    <row r="701" spans="2:15" x14ac:dyDescent="0.25">
      <c r="B701" s="11" t="s">
        <v>176</v>
      </c>
      <c r="C701" s="5"/>
      <c r="D701" s="16">
        <v>422</v>
      </c>
      <c r="E701" s="9"/>
      <c r="G701" s="8"/>
      <c r="I701" s="8" t="str">
        <f t="shared" si="154"/>
        <v/>
      </c>
      <c r="J701" s="8">
        <f t="shared" si="162"/>
        <v>0</v>
      </c>
      <c r="K701" s="8"/>
      <c r="L701" s="8"/>
      <c r="M701" s="8"/>
      <c r="N701" s="8"/>
      <c r="O701" s="8"/>
    </row>
    <row r="702" spans="2:15" x14ac:dyDescent="0.25">
      <c r="B702" s="11" t="s">
        <v>678</v>
      </c>
      <c r="C702" s="5">
        <v>4797</v>
      </c>
      <c r="D702" s="16"/>
      <c r="E702" s="9"/>
      <c r="G702" s="8"/>
      <c r="I702" s="8" t="str">
        <f t="shared" si="154"/>
        <v/>
      </c>
      <c r="J702" s="8" t="str">
        <f t="shared" si="162"/>
        <v/>
      </c>
      <c r="K702" s="8" t="str">
        <f xml:space="preserve">   IF($D702=424, $C702, "")</f>
        <v/>
      </c>
      <c r="L702" s="8" t="str">
        <f xml:space="preserve">   IF($D702=426, $C702, "")</f>
        <v/>
      </c>
      <c r="M702" s="8" t="str">
        <f xml:space="preserve">   IF($D702=428, $C702, "")</f>
        <v/>
      </c>
      <c r="N702" s="8" t="str">
        <f xml:space="preserve">   IF($D702=949, $C702, "")</f>
        <v/>
      </c>
      <c r="O702" s="8" t="str">
        <f xml:space="preserve">   IF($D702=951, $C702, "")</f>
        <v/>
      </c>
    </row>
    <row r="703" spans="2:15" x14ac:dyDescent="0.25">
      <c r="B703" s="11" t="s">
        <v>177</v>
      </c>
      <c r="C703" s="5">
        <v>4485</v>
      </c>
      <c r="D703" s="17">
        <v>422</v>
      </c>
      <c r="E703" s="9"/>
      <c r="G703" s="8"/>
      <c r="I703" s="8" t="str">
        <f t="shared" si="154"/>
        <v/>
      </c>
      <c r="J703" s="8">
        <f t="shared" si="162"/>
        <v>4485</v>
      </c>
      <c r="K703" s="8"/>
      <c r="L703" s="8"/>
      <c r="M703" s="8"/>
      <c r="N703" s="8"/>
      <c r="O703" s="8"/>
    </row>
    <row r="704" spans="2:15" x14ac:dyDescent="0.25">
      <c r="B704" s="11" t="s">
        <v>178</v>
      </c>
      <c r="C704" s="5"/>
      <c r="D704" s="17">
        <v>422</v>
      </c>
      <c r="E704" s="9"/>
      <c r="G704" s="8"/>
      <c r="I704" s="8" t="str">
        <f t="shared" si="154"/>
        <v/>
      </c>
      <c r="J704" s="8">
        <f t="shared" si="162"/>
        <v>0</v>
      </c>
      <c r="K704" s="8"/>
      <c r="L704" s="8"/>
      <c r="M704" s="8"/>
      <c r="N704" s="8"/>
      <c r="O704" s="8"/>
    </row>
    <row r="705" spans="2:15" x14ac:dyDescent="0.25">
      <c r="B705" s="11" t="s">
        <v>679</v>
      </c>
      <c r="C705" s="5">
        <v>2137</v>
      </c>
      <c r="D705" s="16"/>
      <c r="E705" s="9"/>
      <c r="G705" s="8"/>
      <c r="I705" s="8" t="str">
        <f t="shared" si="154"/>
        <v/>
      </c>
      <c r="J705" s="8" t="str">
        <f t="shared" si="162"/>
        <v/>
      </c>
      <c r="K705" s="8" t="str">
        <f t="shared" ref="K705:K713" si="167" xml:space="preserve">   IF($D705=424, $C705, "")</f>
        <v/>
      </c>
      <c r="L705" s="8" t="str">
        <f t="shared" ref="L705:L713" si="168" xml:space="preserve">   IF($D705=426, $C705, "")</f>
        <v/>
      </c>
      <c r="M705" s="8" t="str">
        <f t="shared" ref="M705:M713" si="169" xml:space="preserve">   IF($D705=428, $C705, "")</f>
        <v/>
      </c>
      <c r="N705" s="8" t="str">
        <f t="shared" ref="N705:N713" si="170" xml:space="preserve">   IF($D705=949, $C705, "")</f>
        <v/>
      </c>
      <c r="O705" s="8" t="str">
        <f t="shared" ref="O705:O710" si="171" xml:space="preserve">   IF($D705=951, $C705, "")</f>
        <v/>
      </c>
    </row>
    <row r="706" spans="2:15" x14ac:dyDescent="0.25">
      <c r="B706" s="11" t="s">
        <v>772</v>
      </c>
      <c r="C706" s="5">
        <v>898</v>
      </c>
      <c r="D706" s="16">
        <v>951</v>
      </c>
      <c r="E706" s="9"/>
      <c r="G706" s="8"/>
      <c r="I706" s="8" t="str">
        <f t="shared" ref="I706:I769" si="172" xml:space="preserve">   IF($D706=420, $C706, "")</f>
        <v/>
      </c>
      <c r="J706" s="8" t="str">
        <f t="shared" si="162"/>
        <v/>
      </c>
      <c r="K706" s="8" t="str">
        <f t="shared" si="167"/>
        <v/>
      </c>
      <c r="L706" s="8" t="str">
        <f t="shared" si="168"/>
        <v/>
      </c>
      <c r="M706" s="8" t="str">
        <f t="shared" si="169"/>
        <v/>
      </c>
      <c r="N706" s="8" t="str">
        <f t="shared" si="170"/>
        <v/>
      </c>
      <c r="O706" s="8">
        <f t="shared" si="171"/>
        <v>898</v>
      </c>
    </row>
    <row r="707" spans="2:15" x14ac:dyDescent="0.25">
      <c r="B707" s="11" t="s">
        <v>680</v>
      </c>
      <c r="C707" s="5">
        <v>289</v>
      </c>
      <c r="D707" s="16"/>
      <c r="E707" s="9"/>
      <c r="G707" s="8"/>
      <c r="I707" s="8" t="str">
        <f t="shared" si="172"/>
        <v/>
      </c>
      <c r="J707" s="8" t="str">
        <f t="shared" si="162"/>
        <v/>
      </c>
      <c r="K707" s="8" t="str">
        <f t="shared" si="167"/>
        <v/>
      </c>
      <c r="L707" s="8" t="str">
        <f t="shared" si="168"/>
        <v/>
      </c>
      <c r="M707" s="8" t="str">
        <f t="shared" si="169"/>
        <v/>
      </c>
      <c r="N707" s="8" t="str">
        <f t="shared" si="170"/>
        <v/>
      </c>
      <c r="O707" s="8" t="str">
        <f t="shared" si="171"/>
        <v/>
      </c>
    </row>
    <row r="708" spans="2:15" x14ac:dyDescent="0.25">
      <c r="B708" s="11" t="s">
        <v>681</v>
      </c>
      <c r="C708" s="5">
        <v>1204</v>
      </c>
      <c r="D708" s="16"/>
      <c r="E708" s="9"/>
      <c r="G708" s="8"/>
      <c r="I708" s="8" t="str">
        <f t="shared" si="172"/>
        <v/>
      </c>
      <c r="J708" s="8" t="str">
        <f t="shared" si="162"/>
        <v/>
      </c>
      <c r="K708" s="8" t="str">
        <f t="shared" si="167"/>
        <v/>
      </c>
      <c r="L708" s="8" t="str">
        <f t="shared" si="168"/>
        <v/>
      </c>
      <c r="M708" s="8" t="str">
        <f t="shared" si="169"/>
        <v/>
      </c>
      <c r="N708" s="8" t="str">
        <f t="shared" si="170"/>
        <v/>
      </c>
      <c r="O708" s="8" t="str">
        <f t="shared" si="171"/>
        <v/>
      </c>
    </row>
    <row r="709" spans="2:15" x14ac:dyDescent="0.25">
      <c r="B709" s="11" t="s">
        <v>682</v>
      </c>
      <c r="C709" s="5">
        <v>324</v>
      </c>
      <c r="D709" s="16"/>
      <c r="E709" s="9"/>
      <c r="G709" s="8"/>
      <c r="I709" s="8" t="str">
        <f t="shared" si="172"/>
        <v/>
      </c>
      <c r="J709" s="8" t="str">
        <f t="shared" si="162"/>
        <v/>
      </c>
      <c r="K709" s="8" t="str">
        <f t="shared" si="167"/>
        <v/>
      </c>
      <c r="L709" s="8" t="str">
        <f t="shared" si="168"/>
        <v/>
      </c>
      <c r="M709" s="8" t="str">
        <f t="shared" si="169"/>
        <v/>
      </c>
      <c r="N709" s="8" t="str">
        <f t="shared" si="170"/>
        <v/>
      </c>
      <c r="O709" s="8" t="str">
        <f t="shared" si="171"/>
        <v/>
      </c>
    </row>
    <row r="710" spans="2:15" x14ac:dyDescent="0.25">
      <c r="B710" s="11" t="s">
        <v>683</v>
      </c>
      <c r="C710" s="5">
        <v>481</v>
      </c>
      <c r="D710" s="16"/>
      <c r="E710" s="9"/>
      <c r="G710" s="8"/>
      <c r="I710" s="8" t="str">
        <f t="shared" si="172"/>
        <v/>
      </c>
      <c r="J710" s="8" t="str">
        <f t="shared" si="162"/>
        <v/>
      </c>
      <c r="K710" s="8" t="str">
        <f t="shared" si="167"/>
        <v/>
      </c>
      <c r="L710" s="8" t="str">
        <f t="shared" si="168"/>
        <v/>
      </c>
      <c r="M710" s="8" t="str">
        <f t="shared" si="169"/>
        <v/>
      </c>
      <c r="N710" s="8" t="str">
        <f t="shared" si="170"/>
        <v/>
      </c>
      <c r="O710" s="8" t="str">
        <f t="shared" si="171"/>
        <v/>
      </c>
    </row>
    <row r="711" spans="2:15" x14ac:dyDescent="0.25">
      <c r="B711" s="11" t="s">
        <v>773</v>
      </c>
      <c r="C711" s="5">
        <v>750</v>
      </c>
      <c r="D711" s="16">
        <v>949</v>
      </c>
      <c r="E711" s="9"/>
      <c r="G711" s="8"/>
      <c r="I711" s="8" t="str">
        <f t="shared" si="172"/>
        <v/>
      </c>
      <c r="J711" s="8" t="str">
        <f t="shared" si="162"/>
        <v/>
      </c>
      <c r="K711" s="8" t="str">
        <f t="shared" si="167"/>
        <v/>
      </c>
      <c r="L711" s="8" t="str">
        <f t="shared" si="168"/>
        <v/>
      </c>
      <c r="M711" s="8" t="str">
        <f t="shared" si="169"/>
        <v/>
      </c>
      <c r="N711" s="8">
        <f t="shared" si="170"/>
        <v>750</v>
      </c>
      <c r="O711" s="8"/>
    </row>
    <row r="712" spans="2:15" x14ac:dyDescent="0.25">
      <c r="B712" s="11" t="s">
        <v>684</v>
      </c>
      <c r="C712" s="5">
        <v>328</v>
      </c>
      <c r="D712" s="16"/>
      <c r="E712" s="9"/>
      <c r="G712" s="8"/>
      <c r="I712" s="8" t="str">
        <f t="shared" si="172"/>
        <v/>
      </c>
      <c r="J712" s="8" t="str">
        <f t="shared" si="162"/>
        <v/>
      </c>
      <c r="K712" s="8" t="str">
        <f t="shared" si="167"/>
        <v/>
      </c>
      <c r="L712" s="8" t="str">
        <f t="shared" si="168"/>
        <v/>
      </c>
      <c r="M712" s="8" t="str">
        <f t="shared" si="169"/>
        <v/>
      </c>
      <c r="N712" s="8" t="str">
        <f t="shared" si="170"/>
        <v/>
      </c>
      <c r="O712" s="8" t="str">
        <f xml:space="preserve">   IF($D712=951, $C712, "")</f>
        <v/>
      </c>
    </row>
    <row r="713" spans="2:15" x14ac:dyDescent="0.25">
      <c r="B713" s="11" t="s">
        <v>685</v>
      </c>
      <c r="C713" s="5">
        <v>480</v>
      </c>
      <c r="D713" s="16"/>
      <c r="E713" s="9"/>
      <c r="G713" s="8"/>
      <c r="I713" s="8" t="str">
        <f t="shared" si="172"/>
        <v/>
      </c>
      <c r="J713" s="8" t="str">
        <f t="shared" si="162"/>
        <v/>
      </c>
      <c r="K713" s="8" t="str">
        <f t="shared" si="167"/>
        <v/>
      </c>
      <c r="L713" s="8" t="str">
        <f t="shared" si="168"/>
        <v/>
      </c>
      <c r="M713" s="8" t="str">
        <f t="shared" si="169"/>
        <v/>
      </c>
      <c r="N713" s="8" t="str">
        <f t="shared" si="170"/>
        <v/>
      </c>
      <c r="O713" s="8" t="str">
        <f xml:space="preserve">   IF($D713=951, $C713, "")</f>
        <v/>
      </c>
    </row>
    <row r="714" spans="2:15" x14ac:dyDescent="0.25">
      <c r="B714" s="11" t="s">
        <v>774</v>
      </c>
      <c r="C714" s="5">
        <v>3552</v>
      </c>
      <c r="D714" s="16">
        <v>422</v>
      </c>
      <c r="E714" s="9"/>
      <c r="G714" s="8"/>
      <c r="I714" s="8" t="str">
        <f t="shared" si="172"/>
        <v/>
      </c>
      <c r="J714" s="8">
        <f t="shared" si="162"/>
        <v>3552</v>
      </c>
      <c r="K714" s="8"/>
      <c r="L714" s="8"/>
      <c r="M714" s="8"/>
      <c r="N714" s="8"/>
      <c r="O714" s="8"/>
    </row>
    <row r="715" spans="2:15" x14ac:dyDescent="0.25">
      <c r="B715" s="11" t="s">
        <v>775</v>
      </c>
      <c r="C715" s="5">
        <v>801</v>
      </c>
      <c r="D715" s="16">
        <v>428</v>
      </c>
      <c r="E715" s="9"/>
      <c r="G715" s="8"/>
      <c r="I715" s="8" t="str">
        <f t="shared" si="172"/>
        <v/>
      </c>
      <c r="J715" s="8" t="str">
        <f t="shared" si="162"/>
        <v/>
      </c>
      <c r="K715" s="8" t="str">
        <f t="shared" ref="K715:K726" si="173" xml:space="preserve">   IF($D715=424, $C715, "")</f>
        <v/>
      </c>
      <c r="L715" s="8" t="str">
        <f xml:space="preserve">   IF($D715=426, $C715, "")</f>
        <v/>
      </c>
      <c r="M715" s="8">
        <f xml:space="preserve">   IF($D715=428, $C715, "")</f>
        <v>801</v>
      </c>
      <c r="N715" s="8"/>
      <c r="O715" s="8"/>
    </row>
    <row r="716" spans="2:15" x14ac:dyDescent="0.25">
      <c r="B716" s="12" t="s">
        <v>71</v>
      </c>
      <c r="C716" s="5">
        <v>12588</v>
      </c>
      <c r="D716" s="14">
        <v>426</v>
      </c>
      <c r="I716" s="8" t="str">
        <f t="shared" si="172"/>
        <v/>
      </c>
      <c r="J716" s="8" t="str">
        <f t="shared" si="162"/>
        <v/>
      </c>
      <c r="K716" s="8" t="str">
        <f t="shared" si="173"/>
        <v/>
      </c>
      <c r="L716" s="8">
        <f xml:space="preserve">   IF($D716=426, $C716, "")</f>
        <v>12588</v>
      </c>
      <c r="M716" s="8" t="str">
        <f xml:space="preserve">   IF($D716=428, $C716, "")</f>
        <v/>
      </c>
      <c r="N716" s="8" t="str">
        <f xml:space="preserve">   IF($D716=949, $C716, "")</f>
        <v/>
      </c>
      <c r="O716" s="8" t="str">
        <f xml:space="preserve">   IF($D716=951, $C716, "")</f>
        <v/>
      </c>
    </row>
    <row r="717" spans="2:15" x14ac:dyDescent="0.25">
      <c r="B717" s="11" t="s">
        <v>240</v>
      </c>
      <c r="C717" s="5">
        <v>4009</v>
      </c>
      <c r="D717" s="17">
        <v>424</v>
      </c>
      <c r="E717" s="9"/>
      <c r="G717" s="8"/>
      <c r="I717" s="8" t="str">
        <f t="shared" si="172"/>
        <v/>
      </c>
      <c r="J717" s="8" t="str">
        <f t="shared" si="162"/>
        <v/>
      </c>
      <c r="K717" s="8">
        <f t="shared" si="173"/>
        <v>4009</v>
      </c>
      <c r="L717" s="8"/>
      <c r="M717" s="8"/>
      <c r="N717" s="8"/>
      <c r="O717" s="8"/>
    </row>
    <row r="718" spans="2:15" x14ac:dyDescent="0.25">
      <c r="B718" s="11" t="s">
        <v>340</v>
      </c>
      <c r="C718" s="5">
        <v>3344</v>
      </c>
      <c r="D718" s="17">
        <v>949</v>
      </c>
      <c r="E718" s="9"/>
      <c r="G718" s="8"/>
      <c r="I718" s="8" t="str">
        <f t="shared" si="172"/>
        <v/>
      </c>
      <c r="J718" s="8" t="str">
        <f t="shared" si="162"/>
        <v/>
      </c>
      <c r="K718" s="8" t="str">
        <f t="shared" si="173"/>
        <v/>
      </c>
      <c r="L718" s="8" t="str">
        <f xml:space="preserve">   IF($D718=426, $C718, "")</f>
        <v/>
      </c>
      <c r="M718" s="8" t="str">
        <f xml:space="preserve">   IF($D718=428, $C718, "")</f>
        <v/>
      </c>
      <c r="N718" s="8">
        <f xml:space="preserve">   IF($D718=949, $C718, "")</f>
        <v>3344</v>
      </c>
      <c r="O718" s="8"/>
    </row>
    <row r="719" spans="2:15" x14ac:dyDescent="0.25">
      <c r="B719" s="11" t="s">
        <v>241</v>
      </c>
      <c r="C719" s="5">
        <v>1465</v>
      </c>
      <c r="D719" s="17">
        <v>424</v>
      </c>
      <c r="E719" s="9"/>
      <c r="G719" s="8"/>
      <c r="I719" s="8" t="str">
        <f t="shared" si="172"/>
        <v/>
      </c>
      <c r="J719" s="8" t="str">
        <f t="shared" si="162"/>
        <v/>
      </c>
      <c r="K719" s="8">
        <f t="shared" si="173"/>
        <v>1465</v>
      </c>
      <c r="L719" s="8"/>
      <c r="M719" s="8"/>
      <c r="N719" s="8"/>
      <c r="O719" s="8"/>
    </row>
    <row r="720" spans="2:15" x14ac:dyDescent="0.25">
      <c r="B720" s="11" t="s">
        <v>686</v>
      </c>
      <c r="C720" s="5">
        <v>859</v>
      </c>
      <c r="D720" s="16"/>
      <c r="E720" s="9"/>
      <c r="G720" s="8"/>
      <c r="I720" s="8" t="str">
        <f t="shared" si="172"/>
        <v/>
      </c>
      <c r="J720" s="8" t="str">
        <f t="shared" si="162"/>
        <v/>
      </c>
      <c r="K720" s="8" t="str">
        <f t="shared" si="173"/>
        <v/>
      </c>
      <c r="L720" s="8" t="str">
        <f t="shared" ref="L720:L726" si="174" xml:space="preserve">   IF($D720=426, $C720, "")</f>
        <v/>
      </c>
      <c r="M720" s="8" t="str">
        <f t="shared" ref="M720:M726" si="175" xml:space="preserve">   IF($D720=428, $C720, "")</f>
        <v/>
      </c>
      <c r="N720" s="8" t="str">
        <f t="shared" ref="N720:N726" si="176" xml:space="preserve">   IF($D720=949, $C720, "")</f>
        <v/>
      </c>
      <c r="O720" s="8" t="str">
        <f xml:space="preserve">   IF($D720=951, $C720, "")</f>
        <v/>
      </c>
    </row>
    <row r="721" spans="2:15" x14ac:dyDescent="0.25">
      <c r="B721" s="11" t="s">
        <v>687</v>
      </c>
      <c r="C721" s="5">
        <v>224</v>
      </c>
      <c r="D721" s="16"/>
      <c r="E721" s="9"/>
      <c r="G721" s="8"/>
      <c r="I721" s="8" t="str">
        <f t="shared" si="172"/>
        <v/>
      </c>
      <c r="J721" s="8" t="str">
        <f t="shared" si="162"/>
        <v/>
      </c>
      <c r="K721" s="8" t="str">
        <f t="shared" si="173"/>
        <v/>
      </c>
      <c r="L721" s="8" t="str">
        <f t="shared" si="174"/>
        <v/>
      </c>
      <c r="M721" s="8" t="str">
        <f t="shared" si="175"/>
        <v/>
      </c>
      <c r="N721" s="8" t="str">
        <f t="shared" si="176"/>
        <v/>
      </c>
      <c r="O721" s="8" t="str">
        <f xml:space="preserve">   IF($D721=951, $C721, "")</f>
        <v/>
      </c>
    </row>
    <row r="722" spans="2:15" x14ac:dyDescent="0.25">
      <c r="B722" s="11" t="s">
        <v>688</v>
      </c>
      <c r="C722" s="5">
        <v>1527</v>
      </c>
      <c r="D722" s="16"/>
      <c r="E722" s="9"/>
      <c r="G722" s="8"/>
      <c r="I722" s="8" t="str">
        <f t="shared" si="172"/>
        <v/>
      </c>
      <c r="J722" s="8" t="str">
        <f t="shared" si="162"/>
        <v/>
      </c>
      <c r="K722" s="8" t="str">
        <f t="shared" si="173"/>
        <v/>
      </c>
      <c r="L722" s="8" t="str">
        <f t="shared" si="174"/>
        <v/>
      </c>
      <c r="M722" s="8" t="str">
        <f t="shared" si="175"/>
        <v/>
      </c>
      <c r="N722" s="8" t="str">
        <f t="shared" si="176"/>
        <v/>
      </c>
      <c r="O722" s="8" t="str">
        <f xml:space="preserve">   IF($D722=951, $C722, "")</f>
        <v/>
      </c>
    </row>
    <row r="723" spans="2:15" x14ac:dyDescent="0.25">
      <c r="B723" s="11" t="s">
        <v>404</v>
      </c>
      <c r="C723" s="5">
        <v>811</v>
      </c>
      <c r="D723" s="17">
        <v>951</v>
      </c>
      <c r="E723" s="9"/>
      <c r="G723" s="8"/>
      <c r="I723" s="8" t="str">
        <f t="shared" si="172"/>
        <v/>
      </c>
      <c r="J723" s="8" t="str">
        <f t="shared" si="162"/>
        <v/>
      </c>
      <c r="K723" s="8" t="str">
        <f t="shared" si="173"/>
        <v/>
      </c>
      <c r="L723" s="8" t="str">
        <f t="shared" si="174"/>
        <v/>
      </c>
      <c r="M723" s="8" t="str">
        <f t="shared" si="175"/>
        <v/>
      </c>
      <c r="N723" s="8" t="str">
        <f t="shared" si="176"/>
        <v/>
      </c>
      <c r="O723" s="8">
        <f xml:space="preserve">   IF($D723=951, $C723, "")</f>
        <v>811</v>
      </c>
    </row>
    <row r="724" spans="2:15" x14ac:dyDescent="0.25">
      <c r="B724" s="11" t="s">
        <v>341</v>
      </c>
      <c r="C724" s="5">
        <v>3051</v>
      </c>
      <c r="D724" s="17">
        <v>949</v>
      </c>
      <c r="E724" s="9"/>
      <c r="G724" s="8"/>
      <c r="I724" s="8" t="str">
        <f t="shared" si="172"/>
        <v/>
      </c>
      <c r="J724" s="8" t="str">
        <f t="shared" si="162"/>
        <v/>
      </c>
      <c r="K724" s="8" t="str">
        <f t="shared" si="173"/>
        <v/>
      </c>
      <c r="L724" s="8" t="str">
        <f t="shared" si="174"/>
        <v/>
      </c>
      <c r="M724" s="8" t="str">
        <f t="shared" si="175"/>
        <v/>
      </c>
      <c r="N724" s="8">
        <f t="shared" si="176"/>
        <v>3051</v>
      </c>
      <c r="O724" s="8"/>
    </row>
    <row r="725" spans="2:15" x14ac:dyDescent="0.25">
      <c r="B725" s="11" t="s">
        <v>405</v>
      </c>
      <c r="C725" s="5">
        <v>9583</v>
      </c>
      <c r="D725" s="17">
        <v>951</v>
      </c>
      <c r="E725" s="9"/>
      <c r="G725" s="8"/>
      <c r="I725" s="8" t="str">
        <f t="shared" si="172"/>
        <v/>
      </c>
      <c r="J725" s="8" t="str">
        <f t="shared" si="162"/>
        <v/>
      </c>
      <c r="K725" s="8" t="str">
        <f t="shared" si="173"/>
        <v/>
      </c>
      <c r="L725" s="8" t="str">
        <f t="shared" si="174"/>
        <v/>
      </c>
      <c r="M725" s="8" t="str">
        <f t="shared" si="175"/>
        <v/>
      </c>
      <c r="N725" s="8" t="str">
        <f t="shared" si="176"/>
        <v/>
      </c>
      <c r="O725" s="8">
        <f xml:space="preserve">   IF($D725=951, $C725, "")</f>
        <v>9583</v>
      </c>
    </row>
    <row r="726" spans="2:15" x14ac:dyDescent="0.25">
      <c r="B726" s="11" t="s">
        <v>689</v>
      </c>
      <c r="C726" s="5">
        <v>440</v>
      </c>
      <c r="D726" s="16"/>
      <c r="E726" s="9"/>
      <c r="G726" s="8"/>
      <c r="I726" s="8" t="str">
        <f t="shared" si="172"/>
        <v/>
      </c>
      <c r="J726" s="8" t="str">
        <f t="shared" si="162"/>
        <v/>
      </c>
      <c r="K726" s="8" t="str">
        <f t="shared" si="173"/>
        <v/>
      </c>
      <c r="L726" s="8" t="str">
        <f t="shared" si="174"/>
        <v/>
      </c>
      <c r="M726" s="8" t="str">
        <f t="shared" si="175"/>
        <v/>
      </c>
      <c r="N726" s="8" t="str">
        <f t="shared" si="176"/>
        <v/>
      </c>
      <c r="O726" s="8" t="str">
        <f xml:space="preserve">   IF($D726=951, $C726, "")</f>
        <v/>
      </c>
    </row>
    <row r="727" spans="2:15" x14ac:dyDescent="0.25">
      <c r="B727" s="11" t="s">
        <v>179</v>
      </c>
      <c r="C727" s="5"/>
      <c r="D727" s="16">
        <v>422</v>
      </c>
      <c r="E727" s="9"/>
      <c r="G727" s="8"/>
      <c r="I727" s="8" t="str">
        <f t="shared" si="172"/>
        <v/>
      </c>
      <c r="J727" s="8">
        <f t="shared" si="162"/>
        <v>0</v>
      </c>
      <c r="K727" s="8"/>
      <c r="L727" s="8"/>
      <c r="M727" s="8"/>
      <c r="N727" s="8"/>
      <c r="O727" s="8"/>
    </row>
    <row r="728" spans="2:15" x14ac:dyDescent="0.25">
      <c r="B728" s="11" t="s">
        <v>690</v>
      </c>
      <c r="C728" s="5">
        <v>151</v>
      </c>
      <c r="D728" s="16"/>
      <c r="E728" s="9"/>
      <c r="G728" s="8"/>
      <c r="I728" s="8" t="str">
        <f t="shared" si="172"/>
        <v/>
      </c>
      <c r="J728" s="8" t="str">
        <f t="shared" si="162"/>
        <v/>
      </c>
      <c r="K728" s="8" t="str">
        <f xml:space="preserve">   IF($D728=424, $C728, "")</f>
        <v/>
      </c>
      <c r="L728" s="8" t="str">
        <f xml:space="preserve">   IF($D728=426, $C728, "")</f>
        <v/>
      </c>
      <c r="M728" s="8" t="str">
        <f xml:space="preserve">   IF($D728=428, $C728, "")</f>
        <v/>
      </c>
      <c r="N728" s="8" t="str">
        <f xml:space="preserve">   IF($D728=949, $C728, "")</f>
        <v/>
      </c>
      <c r="O728" s="8" t="str">
        <f xml:space="preserve">   IF($D728=951, $C728, "")</f>
        <v/>
      </c>
    </row>
    <row r="729" spans="2:15" x14ac:dyDescent="0.25">
      <c r="B729" s="11" t="s">
        <v>406</v>
      </c>
      <c r="C729" s="5"/>
      <c r="D729" s="16">
        <v>951</v>
      </c>
      <c r="E729" s="9"/>
      <c r="G729" s="8"/>
      <c r="I729" s="8" t="str">
        <f t="shared" si="172"/>
        <v/>
      </c>
      <c r="J729" s="8" t="str">
        <f t="shared" si="162"/>
        <v/>
      </c>
      <c r="K729" s="8" t="str">
        <f xml:space="preserve">   IF($D729=424, $C729, "")</f>
        <v/>
      </c>
      <c r="L729" s="8" t="str">
        <f xml:space="preserve">   IF($D729=426, $C729, "")</f>
        <v/>
      </c>
      <c r="M729" s="8" t="str">
        <f xml:space="preserve">   IF($D729=428, $C729, "")</f>
        <v/>
      </c>
      <c r="N729" s="8" t="str">
        <f xml:space="preserve">   IF($D729=949, $C729, "")</f>
        <v/>
      </c>
      <c r="O729" s="8">
        <f xml:space="preserve">   IF($D729=951, $C729, "")</f>
        <v>0</v>
      </c>
    </row>
    <row r="730" spans="2:15" x14ac:dyDescent="0.25">
      <c r="B730" s="11" t="s">
        <v>180</v>
      </c>
      <c r="C730" s="5">
        <v>2625</v>
      </c>
      <c r="D730" s="16">
        <v>422</v>
      </c>
      <c r="E730" s="9"/>
      <c r="G730" s="8"/>
      <c r="I730" s="8" t="str">
        <f t="shared" si="172"/>
        <v/>
      </c>
      <c r="J730" s="8">
        <f t="shared" si="162"/>
        <v>2625</v>
      </c>
      <c r="K730" s="8"/>
      <c r="L730" s="8"/>
      <c r="M730" s="8"/>
      <c r="N730" s="8"/>
      <c r="O730" s="8"/>
    </row>
    <row r="731" spans="2:15" x14ac:dyDescent="0.25">
      <c r="B731" s="11" t="s">
        <v>118</v>
      </c>
      <c r="C731" s="5">
        <v>9232</v>
      </c>
      <c r="D731" s="17">
        <v>420</v>
      </c>
      <c r="E731" s="9"/>
      <c r="G731" s="8"/>
      <c r="I731" s="8">
        <f t="shared" si="172"/>
        <v>9232</v>
      </c>
      <c r="J731" s="8"/>
      <c r="K731" s="8"/>
      <c r="L731" s="8"/>
      <c r="M731" s="8"/>
      <c r="N731" s="8"/>
      <c r="O731" s="8"/>
    </row>
    <row r="732" spans="2:15" x14ac:dyDescent="0.25">
      <c r="B732" s="11" t="s">
        <v>776</v>
      </c>
      <c r="C732" s="5">
        <v>2416</v>
      </c>
      <c r="D732" s="16">
        <v>420</v>
      </c>
      <c r="E732" s="9"/>
      <c r="G732" s="8"/>
      <c r="I732" s="8">
        <f t="shared" si="172"/>
        <v>2416</v>
      </c>
      <c r="J732" s="8"/>
      <c r="K732" s="8"/>
      <c r="L732" s="8"/>
      <c r="M732" s="8"/>
      <c r="N732" s="8"/>
      <c r="O732" s="8"/>
    </row>
    <row r="733" spans="2:15" x14ac:dyDescent="0.25">
      <c r="B733" s="11" t="s">
        <v>691</v>
      </c>
      <c r="C733" s="5">
        <v>486</v>
      </c>
      <c r="D733" s="16"/>
      <c r="E733" s="9"/>
      <c r="G733" s="8"/>
      <c r="I733" s="8" t="str">
        <f t="shared" si="172"/>
        <v/>
      </c>
      <c r="J733" s="8" t="str">
        <f t="shared" ref="J733:J776" si="177" xml:space="preserve">   IF($D733=422, $C733, "")</f>
        <v/>
      </c>
      <c r="K733" s="8" t="str">
        <f t="shared" ref="K733:K762" si="178" xml:space="preserve">   IF($D733=424, $C733, "")</f>
        <v/>
      </c>
      <c r="L733" s="8" t="str">
        <f xml:space="preserve">   IF($D733=426, $C733, "")</f>
        <v/>
      </c>
      <c r="M733" s="8" t="str">
        <f xml:space="preserve">   IF($D733=428, $C733, "")</f>
        <v/>
      </c>
      <c r="N733" s="8" t="str">
        <f xml:space="preserve">   IF($D733=949, $C733, "")</f>
        <v/>
      </c>
      <c r="O733" s="8" t="str">
        <f xml:space="preserve">   IF($D733=951, $C733, "")</f>
        <v/>
      </c>
    </row>
    <row r="734" spans="2:15" x14ac:dyDescent="0.25">
      <c r="B734" s="11" t="s">
        <v>692</v>
      </c>
      <c r="C734" s="5">
        <v>6696</v>
      </c>
      <c r="D734" s="16"/>
      <c r="E734" s="9"/>
      <c r="G734" s="8"/>
      <c r="I734" s="8" t="str">
        <f t="shared" si="172"/>
        <v/>
      </c>
      <c r="J734" s="8" t="str">
        <f t="shared" si="177"/>
        <v/>
      </c>
      <c r="K734" s="8" t="str">
        <f t="shared" si="178"/>
        <v/>
      </c>
      <c r="L734" s="8" t="str">
        <f xml:space="preserve">   IF($D734=426, $C734, "")</f>
        <v/>
      </c>
      <c r="M734" s="8" t="str">
        <f xml:space="preserve">   IF($D734=428, $C734, "")</f>
        <v/>
      </c>
      <c r="N734" s="8" t="str">
        <f xml:space="preserve">   IF($D734=949, $C734, "")</f>
        <v/>
      </c>
      <c r="O734" s="8" t="str">
        <f xml:space="preserve">   IF($D734=951, $C734, "")</f>
        <v/>
      </c>
    </row>
    <row r="735" spans="2:15" x14ac:dyDescent="0.25">
      <c r="B735" s="11" t="s">
        <v>407</v>
      </c>
      <c r="C735" s="5"/>
      <c r="D735" s="16">
        <v>951</v>
      </c>
      <c r="E735" s="9"/>
      <c r="G735" s="8"/>
      <c r="I735" s="8" t="str">
        <f t="shared" si="172"/>
        <v/>
      </c>
      <c r="J735" s="8" t="str">
        <f t="shared" si="177"/>
        <v/>
      </c>
      <c r="K735" s="8" t="str">
        <f t="shared" si="178"/>
        <v/>
      </c>
      <c r="L735" s="8" t="str">
        <f xml:space="preserve">   IF($D735=426, $C735, "")</f>
        <v/>
      </c>
      <c r="M735" s="8" t="str">
        <f xml:space="preserve">   IF($D735=428, $C735, "")</f>
        <v/>
      </c>
      <c r="N735" s="8" t="str">
        <f xml:space="preserve">   IF($D735=949, $C735, "")</f>
        <v/>
      </c>
      <c r="O735" s="8">
        <f xml:space="preserve">   IF($D735=951, $C735, "")</f>
        <v>0</v>
      </c>
    </row>
    <row r="736" spans="2:15" x14ac:dyDescent="0.25">
      <c r="B736" s="11" t="s">
        <v>408</v>
      </c>
      <c r="C736" s="5"/>
      <c r="D736" s="16">
        <v>951</v>
      </c>
      <c r="E736" s="9"/>
      <c r="G736" s="8"/>
      <c r="I736" s="8" t="str">
        <f t="shared" si="172"/>
        <v/>
      </c>
      <c r="J736" s="8" t="str">
        <f t="shared" si="177"/>
        <v/>
      </c>
      <c r="K736" s="8" t="str">
        <f t="shared" si="178"/>
        <v/>
      </c>
      <c r="L736" s="8" t="str">
        <f xml:space="preserve">   IF($D736=426, $C736, "")</f>
        <v/>
      </c>
      <c r="M736" s="8" t="str">
        <f xml:space="preserve">   IF($D736=428, $C736, "")</f>
        <v/>
      </c>
      <c r="N736" s="8" t="str">
        <f xml:space="preserve">   IF($D736=949, $C736, "")</f>
        <v/>
      </c>
      <c r="O736" s="8">
        <f xml:space="preserve">   IF($D736=951, $C736, "")</f>
        <v>0</v>
      </c>
    </row>
    <row r="737" spans="2:15" x14ac:dyDescent="0.25">
      <c r="B737" s="11" t="s">
        <v>777</v>
      </c>
      <c r="C737" s="5">
        <v>3538</v>
      </c>
      <c r="D737" s="16">
        <v>424</v>
      </c>
      <c r="E737" s="9"/>
      <c r="G737" s="8"/>
      <c r="I737" s="8" t="str">
        <f t="shared" si="172"/>
        <v/>
      </c>
      <c r="J737" s="8" t="str">
        <f t="shared" si="177"/>
        <v/>
      </c>
      <c r="K737" s="8">
        <f t="shared" si="178"/>
        <v>3538</v>
      </c>
      <c r="L737" s="8"/>
      <c r="M737" s="8"/>
      <c r="N737" s="8"/>
      <c r="O737" s="8"/>
    </row>
    <row r="738" spans="2:15" x14ac:dyDescent="0.25">
      <c r="B738" s="11" t="s">
        <v>409</v>
      </c>
      <c r="C738" s="5"/>
      <c r="D738" s="17">
        <v>951</v>
      </c>
      <c r="E738" s="9"/>
      <c r="F738" s="8">
        <f>$C738</f>
        <v>0</v>
      </c>
      <c r="G738" s="8"/>
      <c r="I738" s="8" t="str">
        <f t="shared" si="172"/>
        <v/>
      </c>
      <c r="J738" s="8" t="str">
        <f t="shared" si="177"/>
        <v/>
      </c>
      <c r="K738" s="8" t="str">
        <f t="shared" si="178"/>
        <v/>
      </c>
      <c r="L738" s="8" t="str">
        <f xml:space="preserve">   IF($D738=426, $C738, "")</f>
        <v/>
      </c>
      <c r="M738" s="8" t="str">
        <f xml:space="preserve">   IF($D738=428, $C738, "")</f>
        <v/>
      </c>
      <c r="N738" s="8" t="str">
        <f xml:space="preserve">   IF($D738=949, $C738, "")</f>
        <v/>
      </c>
      <c r="O738" s="8">
        <f xml:space="preserve">   IF($D738=951, $C738, "")</f>
        <v>0</v>
      </c>
    </row>
    <row r="739" spans="2:15" x14ac:dyDescent="0.25">
      <c r="B739" s="11" t="s">
        <v>267</v>
      </c>
      <c r="C739" s="5">
        <v>4247</v>
      </c>
      <c r="D739" s="17">
        <v>426</v>
      </c>
      <c r="E739" s="9"/>
      <c r="G739" s="8"/>
      <c r="I739" s="8" t="str">
        <f t="shared" si="172"/>
        <v/>
      </c>
      <c r="J739" s="8" t="str">
        <f t="shared" si="177"/>
        <v/>
      </c>
      <c r="K739" s="8" t="str">
        <f t="shared" si="178"/>
        <v/>
      </c>
      <c r="L739" s="8">
        <f xml:space="preserve">   IF($D739=426, $C739, "")</f>
        <v>4247</v>
      </c>
      <c r="M739" s="8"/>
      <c r="N739" s="8"/>
      <c r="O739" s="8"/>
    </row>
    <row r="740" spans="2:15" x14ac:dyDescent="0.25">
      <c r="B740" s="11" t="s">
        <v>242</v>
      </c>
      <c r="C740" s="5">
        <v>2779</v>
      </c>
      <c r="D740" s="17">
        <v>424</v>
      </c>
      <c r="E740" s="9"/>
      <c r="G740" s="8"/>
      <c r="I740" s="8" t="str">
        <f t="shared" si="172"/>
        <v/>
      </c>
      <c r="J740" s="8" t="str">
        <f t="shared" si="177"/>
        <v/>
      </c>
      <c r="K740" s="8">
        <f t="shared" si="178"/>
        <v>2779</v>
      </c>
      <c r="L740" s="8"/>
      <c r="M740" s="8"/>
      <c r="N740" s="8"/>
      <c r="O740" s="8"/>
    </row>
    <row r="741" spans="2:15" x14ac:dyDescent="0.25">
      <c r="B741" s="11" t="s">
        <v>693</v>
      </c>
      <c r="C741" s="5">
        <v>2549</v>
      </c>
      <c r="D741" s="16"/>
      <c r="E741" s="9"/>
      <c r="G741" s="8"/>
      <c r="I741" s="8" t="str">
        <f t="shared" si="172"/>
        <v/>
      </c>
      <c r="J741" s="8" t="str">
        <f t="shared" si="177"/>
        <v/>
      </c>
      <c r="K741" s="8" t="str">
        <f t="shared" si="178"/>
        <v/>
      </c>
      <c r="L741" s="8" t="str">
        <f xml:space="preserve">   IF($D741=426, $C741, "")</f>
        <v/>
      </c>
      <c r="M741" s="8" t="str">
        <f xml:space="preserve">   IF($D741=428, $C741, "")</f>
        <v/>
      </c>
      <c r="N741" s="8" t="str">
        <f xml:space="preserve">   IF($D741=949, $C741, "")</f>
        <v/>
      </c>
      <c r="O741" s="8" t="str">
        <f xml:space="preserve">   IF($D741=951, $C741, "")</f>
        <v/>
      </c>
    </row>
    <row r="742" spans="2:15" x14ac:dyDescent="0.25">
      <c r="B742" s="11" t="s">
        <v>694</v>
      </c>
      <c r="C742" s="5">
        <v>1156</v>
      </c>
      <c r="D742" s="16"/>
      <c r="E742" s="9"/>
      <c r="G742" s="8"/>
      <c r="I742" s="8" t="str">
        <f t="shared" si="172"/>
        <v/>
      </c>
      <c r="J742" s="8" t="str">
        <f t="shared" si="177"/>
        <v/>
      </c>
      <c r="K742" s="8" t="str">
        <f t="shared" si="178"/>
        <v/>
      </c>
      <c r="L742" s="8" t="str">
        <f xml:space="preserve">   IF($D742=426, $C742, "")</f>
        <v/>
      </c>
      <c r="M742" s="8" t="str">
        <f xml:space="preserve">   IF($D742=428, $C742, "")</f>
        <v/>
      </c>
      <c r="N742" s="8" t="str">
        <f xml:space="preserve">   IF($D742=949, $C742, "")</f>
        <v/>
      </c>
      <c r="O742" s="8" t="str">
        <f xml:space="preserve">   IF($D742=951, $C742, "")</f>
        <v/>
      </c>
    </row>
    <row r="743" spans="2:15" x14ac:dyDescent="0.25">
      <c r="B743" s="11" t="s">
        <v>243</v>
      </c>
      <c r="C743" s="5"/>
      <c r="D743" s="17">
        <v>424</v>
      </c>
      <c r="E743" s="9"/>
      <c r="G743" s="8"/>
      <c r="I743" s="8" t="str">
        <f t="shared" si="172"/>
        <v/>
      </c>
      <c r="J743" s="8" t="str">
        <f t="shared" si="177"/>
        <v/>
      </c>
      <c r="K743" s="8">
        <f t="shared" si="178"/>
        <v>0</v>
      </c>
      <c r="L743" s="8"/>
      <c r="M743" s="8"/>
      <c r="N743" s="8"/>
      <c r="O743" s="8"/>
    </row>
    <row r="744" spans="2:15" x14ac:dyDescent="0.25">
      <c r="B744" s="11" t="s">
        <v>244</v>
      </c>
      <c r="C744" s="5">
        <v>1081</v>
      </c>
      <c r="D744" s="17">
        <v>424</v>
      </c>
      <c r="E744" s="9"/>
      <c r="G744" s="8"/>
      <c r="I744" s="8" t="str">
        <f t="shared" si="172"/>
        <v/>
      </c>
      <c r="J744" s="8" t="str">
        <f t="shared" si="177"/>
        <v/>
      </c>
      <c r="K744" s="8">
        <f t="shared" si="178"/>
        <v>1081</v>
      </c>
      <c r="L744" s="8"/>
      <c r="M744" s="8"/>
      <c r="N744" s="8"/>
      <c r="O744" s="8"/>
    </row>
    <row r="745" spans="2:15" x14ac:dyDescent="0.25">
      <c r="B745" s="11" t="s">
        <v>695</v>
      </c>
      <c r="C745" s="5">
        <v>1556</v>
      </c>
      <c r="D745" s="16"/>
      <c r="E745" s="9"/>
      <c r="G745" s="8"/>
      <c r="I745" s="8" t="str">
        <f t="shared" si="172"/>
        <v/>
      </c>
      <c r="J745" s="8" t="str">
        <f t="shared" si="177"/>
        <v/>
      </c>
      <c r="K745" s="8" t="str">
        <f t="shared" si="178"/>
        <v/>
      </c>
      <c r="L745" s="8" t="str">
        <f xml:space="preserve">   IF($D745=426, $C745, "")</f>
        <v/>
      </c>
      <c r="M745" s="8" t="str">
        <f xml:space="preserve">   IF($D745=428, $C745, "")</f>
        <v/>
      </c>
      <c r="N745" s="8" t="str">
        <f xml:space="preserve">   IF($D745=949, $C745, "")</f>
        <v/>
      </c>
      <c r="O745" s="8" t="str">
        <f xml:space="preserve">   IF($D745=951, $C745, "")</f>
        <v/>
      </c>
    </row>
    <row r="746" spans="2:15" x14ac:dyDescent="0.25">
      <c r="B746" s="11" t="s">
        <v>697</v>
      </c>
      <c r="C746" s="5">
        <v>59</v>
      </c>
      <c r="D746" s="16"/>
      <c r="E746" s="9"/>
      <c r="G746" s="8"/>
      <c r="I746" s="8" t="str">
        <f t="shared" si="172"/>
        <v/>
      </c>
      <c r="J746" s="8" t="str">
        <f t="shared" si="177"/>
        <v/>
      </c>
      <c r="K746" s="8" t="str">
        <f t="shared" si="178"/>
        <v/>
      </c>
      <c r="L746" s="8" t="str">
        <f xml:space="preserve">   IF($D746=426, $C746, "")</f>
        <v/>
      </c>
      <c r="M746" s="8" t="str">
        <f xml:space="preserve">   IF($D746=428, $C746, "")</f>
        <v/>
      </c>
      <c r="N746" s="8" t="str">
        <f xml:space="preserve">   IF($D746=949, $C746, "")</f>
        <v/>
      </c>
      <c r="O746" s="8" t="str">
        <f xml:space="preserve">   IF($D746=951, $C746, "")</f>
        <v/>
      </c>
    </row>
    <row r="747" spans="2:15" x14ac:dyDescent="0.25">
      <c r="B747" s="11" t="s">
        <v>245</v>
      </c>
      <c r="C747" s="5"/>
      <c r="D747" s="17">
        <v>424</v>
      </c>
      <c r="E747" s="9"/>
      <c r="G747" s="8"/>
      <c r="I747" s="8" t="str">
        <f t="shared" si="172"/>
        <v/>
      </c>
      <c r="J747" s="8" t="str">
        <f t="shared" si="177"/>
        <v/>
      </c>
      <c r="K747" s="8">
        <f t="shared" si="178"/>
        <v>0</v>
      </c>
      <c r="L747" s="8"/>
      <c r="M747" s="8"/>
      <c r="N747" s="8"/>
      <c r="O747" s="8"/>
    </row>
    <row r="748" spans="2:15" x14ac:dyDescent="0.25">
      <c r="B748" s="11" t="s">
        <v>696</v>
      </c>
      <c r="C748" s="5">
        <v>2006</v>
      </c>
      <c r="D748" s="16"/>
      <c r="E748" s="9"/>
      <c r="G748" s="8"/>
      <c r="I748" s="8" t="str">
        <f t="shared" si="172"/>
        <v/>
      </c>
      <c r="J748" s="8" t="str">
        <f t="shared" si="177"/>
        <v/>
      </c>
      <c r="K748" s="8" t="str">
        <f t="shared" si="178"/>
        <v/>
      </c>
      <c r="L748" s="8" t="str">
        <f t="shared" ref="L748:L754" si="179" xml:space="preserve">   IF($D748=426, $C748, "")</f>
        <v/>
      </c>
      <c r="M748" s="8" t="str">
        <f t="shared" ref="M748:M754" si="180" xml:space="preserve">   IF($D748=428, $C748, "")</f>
        <v/>
      </c>
      <c r="N748" s="8" t="str">
        <f t="shared" ref="N748:N754" si="181" xml:space="preserve">   IF($D748=949, $C748, "")</f>
        <v/>
      </c>
      <c r="O748" s="8" t="str">
        <f xml:space="preserve">   IF($D748=951, $C748, "")</f>
        <v/>
      </c>
    </row>
    <row r="749" spans="2:15" x14ac:dyDescent="0.25">
      <c r="B749" s="11" t="s">
        <v>342</v>
      </c>
      <c r="C749" s="5">
        <v>2090</v>
      </c>
      <c r="D749" s="17">
        <v>949</v>
      </c>
      <c r="E749" s="9"/>
      <c r="G749" s="8"/>
      <c r="I749" s="8" t="str">
        <f t="shared" si="172"/>
        <v/>
      </c>
      <c r="J749" s="8" t="str">
        <f t="shared" si="177"/>
        <v/>
      </c>
      <c r="K749" s="8" t="str">
        <f t="shared" si="178"/>
        <v/>
      </c>
      <c r="L749" s="8" t="str">
        <f t="shared" si="179"/>
        <v/>
      </c>
      <c r="M749" s="8" t="str">
        <f t="shared" si="180"/>
        <v/>
      </c>
      <c r="N749" s="8">
        <f t="shared" si="181"/>
        <v>2090</v>
      </c>
      <c r="O749" s="8"/>
    </row>
    <row r="750" spans="2:15" x14ac:dyDescent="0.25">
      <c r="B750" s="11" t="s">
        <v>410</v>
      </c>
      <c r="C750" s="5">
        <v>799</v>
      </c>
      <c r="D750" s="16">
        <v>951</v>
      </c>
      <c r="E750" s="9"/>
      <c r="G750" s="8"/>
      <c r="I750" s="8" t="str">
        <f t="shared" si="172"/>
        <v/>
      </c>
      <c r="J750" s="8" t="str">
        <f t="shared" si="177"/>
        <v/>
      </c>
      <c r="K750" s="8" t="str">
        <f t="shared" si="178"/>
        <v/>
      </c>
      <c r="L750" s="8" t="str">
        <f t="shared" si="179"/>
        <v/>
      </c>
      <c r="M750" s="8" t="str">
        <f t="shared" si="180"/>
        <v/>
      </c>
      <c r="N750" s="8" t="str">
        <f t="shared" si="181"/>
        <v/>
      </c>
      <c r="O750" s="8">
        <f xml:space="preserve">   IF($D750=951, $C750, "")</f>
        <v>799</v>
      </c>
    </row>
    <row r="751" spans="2:15" x14ac:dyDescent="0.25">
      <c r="B751" s="11" t="s">
        <v>698</v>
      </c>
      <c r="C751" s="5">
        <v>529</v>
      </c>
      <c r="D751" s="16"/>
      <c r="E751" s="9"/>
      <c r="G751" s="8"/>
      <c r="I751" s="8" t="str">
        <f t="shared" si="172"/>
        <v/>
      </c>
      <c r="J751" s="8" t="str">
        <f t="shared" si="177"/>
        <v/>
      </c>
      <c r="K751" s="8" t="str">
        <f t="shared" si="178"/>
        <v/>
      </c>
      <c r="L751" s="8" t="str">
        <f t="shared" si="179"/>
        <v/>
      </c>
      <c r="M751" s="8" t="str">
        <f t="shared" si="180"/>
        <v/>
      </c>
      <c r="N751" s="8" t="str">
        <f t="shared" si="181"/>
        <v/>
      </c>
      <c r="O751" s="8" t="str">
        <f xml:space="preserve">   IF($D751=951, $C751, "")</f>
        <v/>
      </c>
    </row>
    <row r="752" spans="2:15" x14ac:dyDescent="0.25">
      <c r="B752" s="11" t="s">
        <v>778</v>
      </c>
      <c r="C752" s="5">
        <v>304</v>
      </c>
      <c r="D752" s="16">
        <v>949</v>
      </c>
      <c r="E752" s="9"/>
      <c r="G752" s="8"/>
      <c r="I752" s="8" t="str">
        <f t="shared" si="172"/>
        <v/>
      </c>
      <c r="J752" s="8" t="str">
        <f t="shared" si="177"/>
        <v/>
      </c>
      <c r="K752" s="8" t="str">
        <f t="shared" si="178"/>
        <v/>
      </c>
      <c r="L752" s="8" t="str">
        <f t="shared" si="179"/>
        <v/>
      </c>
      <c r="M752" s="8" t="str">
        <f t="shared" si="180"/>
        <v/>
      </c>
      <c r="N752" s="8">
        <f t="shared" si="181"/>
        <v>304</v>
      </c>
      <c r="O752" s="8"/>
    </row>
    <row r="753" spans="2:15" x14ac:dyDescent="0.25">
      <c r="B753" s="11" t="s">
        <v>699</v>
      </c>
      <c r="C753" s="5">
        <v>1049</v>
      </c>
      <c r="D753" s="16"/>
      <c r="E753" s="8">
        <f>$C753</f>
        <v>1049</v>
      </c>
      <c r="G753" s="8"/>
      <c r="I753" s="8" t="str">
        <f t="shared" si="172"/>
        <v/>
      </c>
      <c r="J753" s="8" t="str">
        <f t="shared" si="177"/>
        <v/>
      </c>
      <c r="K753" s="8" t="str">
        <f t="shared" si="178"/>
        <v/>
      </c>
      <c r="L753" s="8" t="str">
        <f t="shared" si="179"/>
        <v/>
      </c>
      <c r="M753" s="8" t="str">
        <f t="shared" si="180"/>
        <v/>
      </c>
      <c r="N753" s="8" t="str">
        <f t="shared" si="181"/>
        <v/>
      </c>
      <c r="O753" s="8" t="str">
        <f xml:space="preserve">   IF($D753=951, $C753, "")</f>
        <v/>
      </c>
    </row>
    <row r="754" spans="2:15" x14ac:dyDescent="0.25">
      <c r="B754" s="11" t="s">
        <v>343</v>
      </c>
      <c r="C754" s="5">
        <v>5148</v>
      </c>
      <c r="D754" s="17">
        <v>949</v>
      </c>
      <c r="E754" s="9"/>
      <c r="G754" s="8"/>
      <c r="I754" s="8" t="str">
        <f t="shared" si="172"/>
        <v/>
      </c>
      <c r="J754" s="8" t="str">
        <f t="shared" si="177"/>
        <v/>
      </c>
      <c r="K754" s="8" t="str">
        <f t="shared" si="178"/>
        <v/>
      </c>
      <c r="L754" s="8" t="str">
        <f t="shared" si="179"/>
        <v/>
      </c>
      <c r="M754" s="8" t="str">
        <f t="shared" si="180"/>
        <v/>
      </c>
      <c r="N754" s="8">
        <f t="shared" si="181"/>
        <v>5148</v>
      </c>
      <c r="O754" s="8"/>
    </row>
    <row r="755" spans="2:15" x14ac:dyDescent="0.25">
      <c r="B755" s="11" t="s">
        <v>246</v>
      </c>
      <c r="C755" s="5">
        <v>686</v>
      </c>
      <c r="D755" s="17">
        <v>424</v>
      </c>
      <c r="E755" s="9"/>
      <c r="G755" s="8">
        <f>$C755</f>
        <v>686</v>
      </c>
      <c r="I755" s="8" t="str">
        <f t="shared" si="172"/>
        <v/>
      </c>
      <c r="J755" s="8" t="str">
        <f t="shared" si="177"/>
        <v/>
      </c>
      <c r="K755" s="8">
        <f t="shared" si="178"/>
        <v>686</v>
      </c>
      <c r="L755" s="8"/>
      <c r="M755" s="8"/>
      <c r="N755" s="8"/>
      <c r="O755" s="8"/>
    </row>
    <row r="756" spans="2:15" x14ac:dyDescent="0.25">
      <c r="B756" s="11" t="s">
        <v>700</v>
      </c>
      <c r="C756" s="5">
        <v>3159</v>
      </c>
      <c r="D756" s="16"/>
      <c r="E756" s="9"/>
      <c r="G756" s="8"/>
      <c r="I756" s="8" t="str">
        <f t="shared" si="172"/>
        <v/>
      </c>
      <c r="J756" s="8" t="str">
        <f t="shared" si="177"/>
        <v/>
      </c>
      <c r="K756" s="8" t="str">
        <f t="shared" si="178"/>
        <v/>
      </c>
      <c r="L756" s="8" t="str">
        <f t="shared" ref="L756:L762" si="182" xml:space="preserve">   IF($D756=426, $C756, "")</f>
        <v/>
      </c>
      <c r="M756" s="8" t="str">
        <f t="shared" ref="M756:M762" si="183" xml:space="preserve">   IF($D756=428, $C756, "")</f>
        <v/>
      </c>
      <c r="N756" s="8" t="str">
        <f t="shared" ref="N756:N762" si="184" xml:space="preserve">   IF($D756=949, $C756, "")</f>
        <v/>
      </c>
      <c r="O756" s="8" t="str">
        <f t="shared" ref="O756:O762" si="185" xml:space="preserve">   IF($D756=951, $C756, "")</f>
        <v/>
      </c>
    </row>
    <row r="757" spans="2:15" x14ac:dyDescent="0.25">
      <c r="B757" s="11" t="s">
        <v>411</v>
      </c>
      <c r="C757" s="5">
        <v>5843</v>
      </c>
      <c r="D757" s="17">
        <v>951</v>
      </c>
      <c r="E757" s="9"/>
      <c r="G757" s="8"/>
      <c r="I757" s="8" t="str">
        <f t="shared" si="172"/>
        <v/>
      </c>
      <c r="J757" s="8" t="str">
        <f t="shared" si="177"/>
        <v/>
      </c>
      <c r="K757" s="8" t="str">
        <f t="shared" si="178"/>
        <v/>
      </c>
      <c r="L757" s="8" t="str">
        <f t="shared" si="182"/>
        <v/>
      </c>
      <c r="M757" s="8" t="str">
        <f t="shared" si="183"/>
        <v/>
      </c>
      <c r="N757" s="8" t="str">
        <f t="shared" si="184"/>
        <v/>
      </c>
      <c r="O757" s="8">
        <f t="shared" si="185"/>
        <v>5843</v>
      </c>
    </row>
    <row r="758" spans="2:15" x14ac:dyDescent="0.25">
      <c r="B758" s="12" t="s">
        <v>8</v>
      </c>
      <c r="C758" s="5">
        <v>75838</v>
      </c>
      <c r="D758" s="14">
        <v>428</v>
      </c>
      <c r="G758" s="8">
        <f>$C758</f>
        <v>75838</v>
      </c>
      <c r="I758" s="8" t="str">
        <f t="shared" si="172"/>
        <v/>
      </c>
      <c r="J758" s="8" t="str">
        <f t="shared" si="177"/>
        <v/>
      </c>
      <c r="K758" s="8" t="str">
        <f t="shared" si="178"/>
        <v/>
      </c>
      <c r="L758" s="8" t="str">
        <f t="shared" si="182"/>
        <v/>
      </c>
      <c r="M758" s="8">
        <f t="shared" si="183"/>
        <v>75838</v>
      </c>
      <c r="N758" s="8" t="str">
        <f t="shared" si="184"/>
        <v/>
      </c>
      <c r="O758" s="8" t="str">
        <f t="shared" si="185"/>
        <v/>
      </c>
    </row>
    <row r="759" spans="2:15" x14ac:dyDescent="0.25">
      <c r="B759" s="12" t="s">
        <v>72</v>
      </c>
      <c r="C759" s="5">
        <v>44405</v>
      </c>
      <c r="D759" s="14">
        <v>951</v>
      </c>
      <c r="F759" s="8">
        <f>$C759</f>
        <v>44405</v>
      </c>
      <c r="I759" s="8" t="str">
        <f t="shared" si="172"/>
        <v/>
      </c>
      <c r="J759" s="8" t="str">
        <f t="shared" si="177"/>
        <v/>
      </c>
      <c r="K759" s="8" t="str">
        <f t="shared" si="178"/>
        <v/>
      </c>
      <c r="L759" s="8" t="str">
        <f t="shared" si="182"/>
        <v/>
      </c>
      <c r="M759" s="8" t="str">
        <f t="shared" si="183"/>
        <v/>
      </c>
      <c r="N759" s="8" t="str">
        <f t="shared" si="184"/>
        <v/>
      </c>
      <c r="O759" s="8">
        <f t="shared" si="185"/>
        <v>44405</v>
      </c>
    </row>
    <row r="760" spans="2:15" x14ac:dyDescent="0.25">
      <c r="B760" s="11" t="s">
        <v>701</v>
      </c>
      <c r="C760" s="5">
        <v>1291</v>
      </c>
      <c r="D760" s="16"/>
      <c r="E760" s="9"/>
      <c r="G760" s="8"/>
      <c r="I760" s="8" t="str">
        <f t="shared" si="172"/>
        <v/>
      </c>
      <c r="J760" s="8" t="str">
        <f t="shared" si="177"/>
        <v/>
      </c>
      <c r="K760" s="8" t="str">
        <f t="shared" si="178"/>
        <v/>
      </c>
      <c r="L760" s="8" t="str">
        <f t="shared" si="182"/>
        <v/>
      </c>
      <c r="M760" s="8" t="str">
        <f t="shared" si="183"/>
        <v/>
      </c>
      <c r="N760" s="8" t="str">
        <f t="shared" si="184"/>
        <v/>
      </c>
      <c r="O760" s="8" t="str">
        <f t="shared" si="185"/>
        <v/>
      </c>
    </row>
    <row r="761" spans="2:15" x14ac:dyDescent="0.25">
      <c r="B761" s="11" t="s">
        <v>412</v>
      </c>
      <c r="C761" s="5">
        <v>2283</v>
      </c>
      <c r="D761" s="17">
        <v>951</v>
      </c>
      <c r="E761" s="9"/>
      <c r="G761" s="8"/>
      <c r="I761" s="8" t="str">
        <f t="shared" si="172"/>
        <v/>
      </c>
      <c r="J761" s="8" t="str">
        <f t="shared" si="177"/>
        <v/>
      </c>
      <c r="K761" s="8" t="str">
        <f t="shared" si="178"/>
        <v/>
      </c>
      <c r="L761" s="8" t="str">
        <f t="shared" si="182"/>
        <v/>
      </c>
      <c r="M761" s="8" t="str">
        <f t="shared" si="183"/>
        <v/>
      </c>
      <c r="N761" s="8" t="str">
        <f t="shared" si="184"/>
        <v/>
      </c>
      <c r="O761" s="8">
        <f t="shared" si="185"/>
        <v>2283</v>
      </c>
    </row>
    <row r="762" spans="2:15" x14ac:dyDescent="0.25">
      <c r="B762" s="11" t="s">
        <v>702</v>
      </c>
      <c r="C762" s="5">
        <v>554</v>
      </c>
      <c r="D762" s="16"/>
      <c r="E762" s="9"/>
      <c r="G762" s="8"/>
      <c r="I762" s="8" t="str">
        <f t="shared" si="172"/>
        <v/>
      </c>
      <c r="J762" s="8" t="str">
        <f t="shared" si="177"/>
        <v/>
      </c>
      <c r="K762" s="8" t="str">
        <f t="shared" si="178"/>
        <v/>
      </c>
      <c r="L762" s="8" t="str">
        <f t="shared" si="182"/>
        <v/>
      </c>
      <c r="M762" s="8" t="str">
        <f t="shared" si="183"/>
        <v/>
      </c>
      <c r="N762" s="8" t="str">
        <f t="shared" si="184"/>
        <v/>
      </c>
      <c r="O762" s="8" t="str">
        <f t="shared" si="185"/>
        <v/>
      </c>
    </row>
    <row r="763" spans="2:15" x14ac:dyDescent="0.25">
      <c r="B763" s="11" t="s">
        <v>181</v>
      </c>
      <c r="C763" s="5">
        <v>2406</v>
      </c>
      <c r="D763" s="16">
        <v>422</v>
      </c>
      <c r="E763" s="9"/>
      <c r="G763" s="8"/>
      <c r="I763" s="8" t="str">
        <f t="shared" si="172"/>
        <v/>
      </c>
      <c r="J763" s="8">
        <f t="shared" si="177"/>
        <v>2406</v>
      </c>
      <c r="K763" s="8"/>
      <c r="L763" s="8"/>
      <c r="M763" s="8"/>
      <c r="N763" s="8"/>
      <c r="O763" s="8"/>
    </row>
    <row r="764" spans="2:15" x14ac:dyDescent="0.25">
      <c r="B764" s="12" t="s">
        <v>73</v>
      </c>
      <c r="C764" s="5">
        <v>185776</v>
      </c>
      <c r="D764" s="14">
        <v>424</v>
      </c>
      <c r="G764" s="8">
        <f>$C764</f>
        <v>185776</v>
      </c>
      <c r="I764" s="8" t="str">
        <f t="shared" si="172"/>
        <v/>
      </c>
      <c r="J764" s="8" t="str">
        <f t="shared" si="177"/>
        <v/>
      </c>
      <c r="K764" s="8">
        <f t="shared" ref="K764:K776" si="186" xml:space="preserve">   IF($D764=424, $C764, "")</f>
        <v>185776</v>
      </c>
      <c r="L764" s="8" t="str">
        <f t="shared" ref="L764:L771" si="187" xml:space="preserve">   IF($D764=426, $C764, "")</f>
        <v/>
      </c>
      <c r="M764" s="8" t="str">
        <f t="shared" ref="M764:M771" si="188" xml:space="preserve">   IF($D764=428, $C764, "")</f>
        <v/>
      </c>
      <c r="N764" s="8" t="str">
        <f t="shared" ref="N764:N770" si="189" xml:space="preserve">   IF($D764=949, $C764, "")</f>
        <v/>
      </c>
      <c r="O764" s="8" t="str">
        <f t="shared" ref="O764:O770" si="190" xml:space="preserve">   IF($D764=951, $C764, "")</f>
        <v/>
      </c>
    </row>
    <row r="765" spans="2:15" x14ac:dyDescent="0.25">
      <c r="B765" s="11" t="s">
        <v>703</v>
      </c>
      <c r="C765" s="5">
        <v>4791</v>
      </c>
      <c r="D765" s="16"/>
      <c r="E765" s="9"/>
      <c r="G765" s="8"/>
      <c r="I765" s="8" t="str">
        <f t="shared" si="172"/>
        <v/>
      </c>
      <c r="J765" s="8" t="str">
        <f t="shared" si="177"/>
        <v/>
      </c>
      <c r="K765" s="8" t="str">
        <f t="shared" si="186"/>
        <v/>
      </c>
      <c r="L765" s="8" t="str">
        <f t="shared" si="187"/>
        <v/>
      </c>
      <c r="M765" s="8" t="str">
        <f t="shared" si="188"/>
        <v/>
      </c>
      <c r="N765" s="8" t="str">
        <f t="shared" si="189"/>
        <v/>
      </c>
      <c r="O765" s="8" t="str">
        <f t="shared" si="190"/>
        <v/>
      </c>
    </row>
    <row r="766" spans="2:15" x14ac:dyDescent="0.25">
      <c r="B766" s="11" t="s">
        <v>779</v>
      </c>
      <c r="C766" s="5">
        <v>956</v>
      </c>
      <c r="D766" s="16">
        <v>951</v>
      </c>
      <c r="E766" s="9"/>
      <c r="G766" s="8"/>
      <c r="I766" s="8" t="str">
        <f t="shared" si="172"/>
        <v/>
      </c>
      <c r="J766" s="8" t="str">
        <f t="shared" si="177"/>
        <v/>
      </c>
      <c r="K766" s="8" t="str">
        <f t="shared" si="186"/>
        <v/>
      </c>
      <c r="L766" s="8" t="str">
        <f t="shared" si="187"/>
        <v/>
      </c>
      <c r="M766" s="8" t="str">
        <f t="shared" si="188"/>
        <v/>
      </c>
      <c r="N766" s="8" t="str">
        <f t="shared" si="189"/>
        <v/>
      </c>
      <c r="O766" s="8">
        <f t="shared" si="190"/>
        <v>956</v>
      </c>
    </row>
    <row r="767" spans="2:15" x14ac:dyDescent="0.25">
      <c r="B767" s="11" t="s">
        <v>704</v>
      </c>
      <c r="C767" s="5">
        <v>3162</v>
      </c>
      <c r="D767" s="16"/>
      <c r="E767" s="9"/>
      <c r="G767" s="8"/>
      <c r="I767" s="8" t="str">
        <f t="shared" si="172"/>
        <v/>
      </c>
      <c r="J767" s="8" t="str">
        <f t="shared" si="177"/>
        <v/>
      </c>
      <c r="K767" s="8" t="str">
        <f t="shared" si="186"/>
        <v/>
      </c>
      <c r="L767" s="8" t="str">
        <f t="shared" si="187"/>
        <v/>
      </c>
      <c r="M767" s="8" t="str">
        <f t="shared" si="188"/>
        <v/>
      </c>
      <c r="N767" s="8" t="str">
        <f t="shared" si="189"/>
        <v/>
      </c>
      <c r="O767" s="8" t="str">
        <f t="shared" si="190"/>
        <v/>
      </c>
    </row>
    <row r="768" spans="2:15" x14ac:dyDescent="0.25">
      <c r="B768" s="11" t="s">
        <v>780</v>
      </c>
      <c r="C768" s="5">
        <v>1051</v>
      </c>
      <c r="D768" s="16">
        <v>951</v>
      </c>
      <c r="E768" s="9"/>
      <c r="G768" s="8"/>
      <c r="I768" s="8" t="str">
        <f t="shared" si="172"/>
        <v/>
      </c>
      <c r="J768" s="8" t="str">
        <f t="shared" si="177"/>
        <v/>
      </c>
      <c r="K768" s="8" t="str">
        <f t="shared" si="186"/>
        <v/>
      </c>
      <c r="L768" s="8" t="str">
        <f t="shared" si="187"/>
        <v/>
      </c>
      <c r="M768" s="8" t="str">
        <f t="shared" si="188"/>
        <v/>
      </c>
      <c r="N768" s="8" t="str">
        <f t="shared" si="189"/>
        <v/>
      </c>
      <c r="O768" s="8">
        <f t="shared" si="190"/>
        <v>1051</v>
      </c>
    </row>
    <row r="769" spans="2:15" x14ac:dyDescent="0.25">
      <c r="B769" s="11" t="s">
        <v>413</v>
      </c>
      <c r="C769" s="5"/>
      <c r="D769" s="16">
        <v>951</v>
      </c>
      <c r="E769" s="9"/>
      <c r="G769" s="8"/>
      <c r="I769" s="8" t="str">
        <f t="shared" si="172"/>
        <v/>
      </c>
      <c r="J769" s="8" t="str">
        <f t="shared" si="177"/>
        <v/>
      </c>
      <c r="K769" s="8" t="str">
        <f t="shared" si="186"/>
        <v/>
      </c>
      <c r="L769" s="8" t="str">
        <f t="shared" si="187"/>
        <v/>
      </c>
      <c r="M769" s="8" t="str">
        <f t="shared" si="188"/>
        <v/>
      </c>
      <c r="N769" s="8" t="str">
        <f t="shared" si="189"/>
        <v/>
      </c>
      <c r="O769" s="8">
        <f t="shared" si="190"/>
        <v>0</v>
      </c>
    </row>
    <row r="770" spans="2:15" x14ac:dyDescent="0.25">
      <c r="B770" s="11" t="s">
        <v>705</v>
      </c>
      <c r="C770" s="5">
        <v>4496</v>
      </c>
      <c r="D770" s="16"/>
      <c r="E770" s="9"/>
      <c r="G770" s="8"/>
      <c r="I770" s="8" t="str">
        <f t="shared" ref="I770:I776" si="191" xml:space="preserve">   IF($D770=420, $C770, "")</f>
        <v/>
      </c>
      <c r="J770" s="8" t="str">
        <f t="shared" si="177"/>
        <v/>
      </c>
      <c r="K770" s="8" t="str">
        <f t="shared" si="186"/>
        <v/>
      </c>
      <c r="L770" s="8" t="str">
        <f t="shared" si="187"/>
        <v/>
      </c>
      <c r="M770" s="8" t="str">
        <f t="shared" si="188"/>
        <v/>
      </c>
      <c r="N770" s="8" t="str">
        <f t="shared" si="189"/>
        <v/>
      </c>
      <c r="O770" s="8" t="str">
        <f t="shared" si="190"/>
        <v/>
      </c>
    </row>
    <row r="771" spans="2:15" x14ac:dyDescent="0.25">
      <c r="B771" s="11" t="s">
        <v>781</v>
      </c>
      <c r="C771" s="5">
        <v>2593</v>
      </c>
      <c r="D771" s="17">
        <v>428</v>
      </c>
      <c r="E771" s="9"/>
      <c r="G771" s="8"/>
      <c r="I771" s="8" t="str">
        <f t="shared" si="191"/>
        <v/>
      </c>
      <c r="J771" s="8" t="str">
        <f t="shared" si="177"/>
        <v/>
      </c>
      <c r="K771" s="8" t="str">
        <f t="shared" si="186"/>
        <v/>
      </c>
      <c r="L771" s="8" t="str">
        <f t="shared" si="187"/>
        <v/>
      </c>
      <c r="M771" s="8">
        <f t="shared" si="188"/>
        <v>2593</v>
      </c>
      <c r="N771" s="8"/>
      <c r="O771" s="8"/>
    </row>
    <row r="772" spans="2:15" x14ac:dyDescent="0.25">
      <c r="B772" s="11" t="s">
        <v>247</v>
      </c>
      <c r="C772" s="5">
        <v>2818</v>
      </c>
      <c r="D772" s="17">
        <v>424</v>
      </c>
      <c r="E772" s="9"/>
      <c r="G772" s="8"/>
      <c r="I772" s="8" t="str">
        <f t="shared" si="191"/>
        <v/>
      </c>
      <c r="J772" s="8" t="str">
        <f t="shared" si="177"/>
        <v/>
      </c>
      <c r="K772" s="8">
        <f t="shared" si="186"/>
        <v>2818</v>
      </c>
      <c r="L772" s="8"/>
      <c r="M772" s="8"/>
      <c r="N772" s="8"/>
      <c r="O772" s="8"/>
    </row>
    <row r="773" spans="2:15" x14ac:dyDescent="0.25">
      <c r="B773" s="11" t="s">
        <v>248</v>
      </c>
      <c r="C773" s="5">
        <v>2091</v>
      </c>
      <c r="D773" s="17">
        <v>424</v>
      </c>
      <c r="E773" s="9"/>
      <c r="G773" s="8"/>
      <c r="I773" s="8" t="str">
        <f t="shared" si="191"/>
        <v/>
      </c>
      <c r="J773" s="8" t="str">
        <f t="shared" si="177"/>
        <v/>
      </c>
      <c r="K773" s="8">
        <f t="shared" si="186"/>
        <v>2091</v>
      </c>
      <c r="L773" s="8"/>
      <c r="M773" s="8"/>
      <c r="N773" s="8"/>
      <c r="O773" s="8"/>
    </row>
    <row r="774" spans="2:15" x14ac:dyDescent="0.25">
      <c r="B774" s="11" t="s">
        <v>268</v>
      </c>
      <c r="C774" s="5">
        <v>651</v>
      </c>
      <c r="D774" s="17">
        <v>426</v>
      </c>
      <c r="E774" s="9"/>
      <c r="G774" s="8"/>
      <c r="I774" s="8" t="str">
        <f t="shared" si="191"/>
        <v/>
      </c>
      <c r="J774" s="8" t="str">
        <f t="shared" si="177"/>
        <v/>
      </c>
      <c r="K774" s="8" t="str">
        <f t="shared" si="186"/>
        <v/>
      </c>
      <c r="L774" s="8">
        <f xml:space="preserve">   IF($D774=426, $C774, "")</f>
        <v>651</v>
      </c>
      <c r="M774" s="8"/>
      <c r="N774" s="8"/>
      <c r="O774" s="8"/>
    </row>
    <row r="775" spans="2:15" x14ac:dyDescent="0.25">
      <c r="B775" s="11" t="s">
        <v>269</v>
      </c>
      <c r="C775" s="5">
        <v>4046</v>
      </c>
      <c r="D775" s="17">
        <v>426</v>
      </c>
      <c r="E775" s="9"/>
      <c r="G775" s="8"/>
      <c r="I775" s="8" t="str">
        <f t="shared" si="191"/>
        <v/>
      </c>
      <c r="J775" s="8" t="str">
        <f t="shared" si="177"/>
        <v/>
      </c>
      <c r="K775" s="8" t="str">
        <f t="shared" si="186"/>
        <v/>
      </c>
      <c r="L775" s="8">
        <f xml:space="preserve">   IF($D775=426, $C775, "")</f>
        <v>4046</v>
      </c>
      <c r="M775" s="8"/>
      <c r="N775" s="8"/>
      <c r="O775" s="8"/>
    </row>
    <row r="776" spans="2:15" x14ac:dyDescent="0.25">
      <c r="B776" s="11" t="s">
        <v>249</v>
      </c>
      <c r="C776" s="5"/>
      <c r="D776" s="16">
        <v>424</v>
      </c>
      <c r="E776" s="9"/>
      <c r="G776" s="8"/>
      <c r="I776" s="8" t="str">
        <f t="shared" si="191"/>
        <v/>
      </c>
      <c r="J776" s="8" t="str">
        <f t="shared" si="177"/>
        <v/>
      </c>
      <c r="K776" s="8">
        <f t="shared" si="186"/>
        <v>0</v>
      </c>
      <c r="L776" s="8"/>
      <c r="M776" s="8"/>
      <c r="N776" s="8"/>
      <c r="O776" s="8"/>
    </row>
    <row r="777" spans="2:15" x14ac:dyDescent="0.25">
      <c r="C777" s="8">
        <f>SUM(C2:C776)</f>
        <v>4379949</v>
      </c>
      <c r="E777" s="8">
        <f t="shared" ref="E777:O777" si="192">SUM(E2:E776)</f>
        <v>664985</v>
      </c>
      <c r="F777" s="8">
        <f t="shared" si="192"/>
        <v>296642</v>
      </c>
      <c r="G777" s="8">
        <f t="shared" si="192"/>
        <v>1411889</v>
      </c>
      <c r="H777" s="8">
        <f t="shared" si="192"/>
        <v>1465789</v>
      </c>
      <c r="I777" s="8">
        <f t="shared" si="192"/>
        <v>151316</v>
      </c>
      <c r="J777" s="8">
        <f t="shared" si="192"/>
        <v>1203978</v>
      </c>
      <c r="K777" s="8">
        <f t="shared" si="192"/>
        <v>793398</v>
      </c>
      <c r="L777" s="8">
        <f t="shared" si="192"/>
        <v>830179</v>
      </c>
      <c r="M777" s="8">
        <f t="shared" si="192"/>
        <v>154717</v>
      </c>
      <c r="N777" s="8">
        <f t="shared" si="192"/>
        <v>322116</v>
      </c>
      <c r="O777" s="8">
        <f t="shared" si="192"/>
        <v>408947</v>
      </c>
    </row>
    <row r="778" spans="2:15" x14ac:dyDescent="0.25">
      <c r="B778" s="13"/>
      <c r="C778" s="6"/>
      <c r="D778" s="6"/>
      <c r="E778" s="6"/>
    </row>
  </sheetData>
  <sortState xmlns:xlrd2="http://schemas.microsoft.com/office/spreadsheetml/2017/richdata2" ref="B2:O791">
    <sortCondition ref="B2:B79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47"/>
  <sheetViews>
    <sheetView zoomScaleNormal="100" workbookViewId="0">
      <pane xSplit="4" ySplit="1" topLeftCell="E46" activePane="bottomRight" state="frozen"/>
      <selection pane="topRight" activeCell="E1" sqref="E1"/>
      <selection pane="bottomLeft" activeCell="A2" sqref="A2"/>
      <selection pane="bottomRight" activeCell="C58" sqref="C58"/>
    </sheetView>
  </sheetViews>
  <sheetFormatPr defaultColWidth="9.140625" defaultRowHeight="15" x14ac:dyDescent="0.25"/>
  <cols>
    <col min="1" max="1" width="3.7109375" style="1" customWidth="1"/>
    <col min="2" max="2" width="32" style="11" customWidth="1"/>
    <col min="3" max="3" width="7.140625" style="3" customWidth="1"/>
    <col min="4" max="4" width="14.28515625" style="23" customWidth="1"/>
    <col min="5" max="8" width="9.140625" style="1"/>
    <col min="9" max="15" width="11.85546875" style="1" customWidth="1"/>
    <col min="16" max="16384" width="9.140625" style="1"/>
  </cols>
  <sheetData>
    <row r="1" spans="1:15" s="4" customFormat="1" ht="33" x14ac:dyDescent="0.25">
      <c r="A1" s="32" t="s">
        <v>958</v>
      </c>
      <c r="B1" s="10" t="s">
        <v>20</v>
      </c>
      <c r="C1" s="15" t="s">
        <v>782</v>
      </c>
      <c r="D1" s="20" t="s">
        <v>953</v>
      </c>
      <c r="E1" s="4" t="s">
        <v>19</v>
      </c>
      <c r="F1" s="4" t="s">
        <v>18</v>
      </c>
      <c r="G1" s="4" t="s">
        <v>16</v>
      </c>
      <c r="H1" s="4" t="s">
        <v>17</v>
      </c>
      <c r="I1" s="7" t="s">
        <v>74</v>
      </c>
      <c r="J1" s="7" t="s">
        <v>75</v>
      </c>
      <c r="K1" s="7" t="s">
        <v>76</v>
      </c>
      <c r="L1" s="7" t="s">
        <v>77</v>
      </c>
      <c r="M1" s="7" t="s">
        <v>78</v>
      </c>
      <c r="N1" s="7" t="s">
        <v>79</v>
      </c>
      <c r="O1" s="7" t="s">
        <v>80</v>
      </c>
    </row>
    <row r="2" spans="1:15" x14ac:dyDescent="0.25">
      <c r="A2" s="1" t="s">
        <v>957</v>
      </c>
      <c r="B2" s="11" t="s">
        <v>925</v>
      </c>
      <c r="C2" s="16">
        <v>428</v>
      </c>
      <c r="D2" s="21">
        <v>143</v>
      </c>
      <c r="E2" s="9"/>
      <c r="G2" s="8"/>
      <c r="I2" s="8" t="str">
        <f t="shared" ref="I2:I19" si="0" xml:space="preserve">   IF($C2=420, $D2, "")</f>
        <v/>
      </c>
      <c r="J2" s="8" t="str">
        <f t="shared" ref="J2:J19" si="1" xml:space="preserve">   IF($C2=422, $D2, "")</f>
        <v/>
      </c>
      <c r="K2" s="8" t="str">
        <f t="shared" ref="K2:K19" si="2" xml:space="preserve">   IF($C2=424, $D2, "")</f>
        <v/>
      </c>
      <c r="L2" s="8" t="str">
        <f t="shared" ref="L2:L19" si="3" xml:space="preserve">   IF($C2=426, $D2, "")</f>
        <v/>
      </c>
      <c r="M2" s="8">
        <f t="shared" ref="M2:M19" si="4" xml:space="preserve">   IF($C2=428, $D2, "")</f>
        <v>143</v>
      </c>
      <c r="N2" s="8" t="str">
        <f t="shared" ref="N2:N19" si="5" xml:space="preserve">   IF($C2=949, $D2, "")</f>
        <v/>
      </c>
      <c r="O2" s="8" t="str">
        <f t="shared" ref="O2:O65" si="6" xml:space="preserve">   IF($C2=951, $D2, "")</f>
        <v/>
      </c>
    </row>
    <row r="3" spans="1:15" x14ac:dyDescent="0.25">
      <c r="A3" s="1" t="s">
        <v>957</v>
      </c>
      <c r="B3" s="11" t="s">
        <v>916</v>
      </c>
      <c r="C3" s="16">
        <v>424</v>
      </c>
      <c r="D3" s="21">
        <v>189</v>
      </c>
      <c r="E3" s="9"/>
      <c r="G3" s="8"/>
      <c r="I3" s="8" t="str">
        <f t="shared" si="0"/>
        <v/>
      </c>
      <c r="J3" s="8" t="str">
        <f t="shared" si="1"/>
        <v/>
      </c>
      <c r="K3" s="8">
        <f t="shared" si="2"/>
        <v>189</v>
      </c>
      <c r="L3" s="8" t="str">
        <f t="shared" si="3"/>
        <v/>
      </c>
      <c r="M3" s="8" t="str">
        <f t="shared" si="4"/>
        <v/>
      </c>
      <c r="N3" s="8" t="str">
        <f t="shared" si="5"/>
        <v/>
      </c>
      <c r="O3" s="8" t="str">
        <f t="shared" si="6"/>
        <v/>
      </c>
    </row>
    <row r="4" spans="1:15" x14ac:dyDescent="0.25">
      <c r="A4" s="1" t="s">
        <v>957</v>
      </c>
      <c r="B4" s="11" t="s">
        <v>374</v>
      </c>
      <c r="C4" s="17">
        <v>951</v>
      </c>
      <c r="D4" s="21">
        <v>234</v>
      </c>
      <c r="E4" s="9"/>
      <c r="F4" s="8">
        <f>$D4</f>
        <v>234</v>
      </c>
      <c r="G4" s="8"/>
      <c r="I4" s="8" t="str">
        <f t="shared" si="0"/>
        <v/>
      </c>
      <c r="J4" s="8" t="str">
        <f t="shared" si="1"/>
        <v/>
      </c>
      <c r="K4" s="8" t="str">
        <f t="shared" si="2"/>
        <v/>
      </c>
      <c r="L4" s="8" t="str">
        <f t="shared" si="3"/>
        <v/>
      </c>
      <c r="M4" s="8" t="str">
        <f t="shared" si="4"/>
        <v/>
      </c>
      <c r="N4" s="8" t="str">
        <f t="shared" si="5"/>
        <v/>
      </c>
      <c r="O4" s="8">
        <f t="shared" si="6"/>
        <v>234</v>
      </c>
    </row>
    <row r="5" spans="1:15" x14ac:dyDescent="0.25">
      <c r="A5" s="1" t="s">
        <v>957</v>
      </c>
      <c r="B5" s="11" t="s">
        <v>771</v>
      </c>
      <c r="C5" s="16">
        <v>951</v>
      </c>
      <c r="D5" s="21">
        <v>287</v>
      </c>
      <c r="E5" s="9"/>
      <c r="G5" s="8"/>
      <c r="I5" s="8" t="str">
        <f t="shared" si="0"/>
        <v/>
      </c>
      <c r="J5" s="8" t="str">
        <f t="shared" si="1"/>
        <v/>
      </c>
      <c r="K5" s="8" t="str">
        <f t="shared" si="2"/>
        <v/>
      </c>
      <c r="L5" s="8" t="str">
        <f t="shared" si="3"/>
        <v/>
      </c>
      <c r="M5" s="8" t="str">
        <f t="shared" si="4"/>
        <v/>
      </c>
      <c r="N5" s="8" t="str">
        <f t="shared" si="5"/>
        <v/>
      </c>
      <c r="O5" s="8">
        <f t="shared" si="6"/>
        <v>287</v>
      </c>
    </row>
    <row r="6" spans="1:15" x14ac:dyDescent="0.25">
      <c r="A6" s="1" t="s">
        <v>957</v>
      </c>
      <c r="B6" s="11" t="s">
        <v>897</v>
      </c>
      <c r="C6" s="16">
        <v>420</v>
      </c>
      <c r="D6" s="21">
        <v>311</v>
      </c>
      <c r="E6" s="9"/>
      <c r="G6" s="8"/>
      <c r="I6" s="8">
        <f t="shared" si="0"/>
        <v>311</v>
      </c>
      <c r="J6" s="8" t="str">
        <f t="shared" si="1"/>
        <v/>
      </c>
      <c r="K6" s="8" t="str">
        <f t="shared" si="2"/>
        <v/>
      </c>
      <c r="L6" s="8" t="str">
        <f t="shared" si="3"/>
        <v/>
      </c>
      <c r="M6" s="8" t="str">
        <f t="shared" si="4"/>
        <v/>
      </c>
      <c r="N6" s="8" t="str">
        <f t="shared" si="5"/>
        <v/>
      </c>
      <c r="O6" s="8" t="str">
        <f t="shared" si="6"/>
        <v/>
      </c>
    </row>
    <row r="7" spans="1:15" x14ac:dyDescent="0.25">
      <c r="A7" s="1" t="s">
        <v>957</v>
      </c>
      <c r="B7" s="11" t="s">
        <v>372</v>
      </c>
      <c r="C7" s="17">
        <v>951</v>
      </c>
      <c r="D7" s="21">
        <v>321</v>
      </c>
      <c r="E7" s="9"/>
      <c r="G7" s="8"/>
      <c r="I7" s="8" t="str">
        <f t="shared" si="0"/>
        <v/>
      </c>
      <c r="J7" s="8" t="str">
        <f t="shared" si="1"/>
        <v/>
      </c>
      <c r="K7" s="8" t="str">
        <f t="shared" si="2"/>
        <v/>
      </c>
      <c r="L7" s="8" t="str">
        <f t="shared" si="3"/>
        <v/>
      </c>
      <c r="M7" s="8" t="str">
        <f t="shared" si="4"/>
        <v/>
      </c>
      <c r="N7" s="8" t="str">
        <f t="shared" si="5"/>
        <v/>
      </c>
      <c r="O7" s="8">
        <f t="shared" si="6"/>
        <v>321</v>
      </c>
    </row>
    <row r="8" spans="1:15" x14ac:dyDescent="0.25">
      <c r="A8" s="1" t="s">
        <v>957</v>
      </c>
      <c r="B8" s="11" t="s">
        <v>402</v>
      </c>
      <c r="C8" s="17">
        <v>951</v>
      </c>
      <c r="D8" s="21">
        <v>324</v>
      </c>
      <c r="E8" s="9"/>
      <c r="G8" s="8"/>
      <c r="I8" s="8" t="str">
        <f t="shared" si="0"/>
        <v/>
      </c>
      <c r="J8" s="8" t="str">
        <f t="shared" si="1"/>
        <v/>
      </c>
      <c r="K8" s="8" t="str">
        <f t="shared" si="2"/>
        <v/>
      </c>
      <c r="L8" s="8" t="str">
        <f t="shared" si="3"/>
        <v/>
      </c>
      <c r="M8" s="8" t="str">
        <f t="shared" si="4"/>
        <v/>
      </c>
      <c r="N8" s="8" t="str">
        <f t="shared" si="5"/>
        <v/>
      </c>
      <c r="O8" s="8">
        <f t="shared" si="6"/>
        <v>324</v>
      </c>
    </row>
    <row r="9" spans="1:15" x14ac:dyDescent="0.25">
      <c r="A9" s="1" t="s">
        <v>957</v>
      </c>
      <c r="B9" s="11" t="s">
        <v>424</v>
      </c>
      <c r="C9" s="16">
        <v>420</v>
      </c>
      <c r="D9" s="21">
        <v>464</v>
      </c>
      <c r="E9" s="9"/>
      <c r="G9" s="8"/>
      <c r="I9" s="8">
        <f t="shared" si="0"/>
        <v>464</v>
      </c>
      <c r="J9" s="8" t="str">
        <f t="shared" si="1"/>
        <v/>
      </c>
      <c r="K9" s="8" t="str">
        <f t="shared" si="2"/>
        <v/>
      </c>
      <c r="L9" s="8" t="str">
        <f t="shared" si="3"/>
        <v/>
      </c>
      <c r="M9" s="8" t="str">
        <f t="shared" si="4"/>
        <v/>
      </c>
      <c r="N9" s="8" t="str">
        <f t="shared" si="5"/>
        <v/>
      </c>
      <c r="O9" s="8" t="str">
        <f t="shared" si="6"/>
        <v/>
      </c>
    </row>
    <row r="10" spans="1:15" x14ac:dyDescent="0.25">
      <c r="A10" s="1" t="s">
        <v>957</v>
      </c>
      <c r="B10" s="11" t="s">
        <v>377</v>
      </c>
      <c r="C10" s="17">
        <v>951</v>
      </c>
      <c r="D10" s="21">
        <v>513</v>
      </c>
      <c r="E10" s="9"/>
      <c r="F10" s="8">
        <f>$D10</f>
        <v>513</v>
      </c>
      <c r="G10" s="8"/>
      <c r="I10" s="8" t="str">
        <f t="shared" si="0"/>
        <v/>
      </c>
      <c r="J10" s="8" t="str">
        <f t="shared" si="1"/>
        <v/>
      </c>
      <c r="K10" s="8" t="str">
        <f t="shared" si="2"/>
        <v/>
      </c>
      <c r="L10" s="8" t="str">
        <f t="shared" si="3"/>
        <v/>
      </c>
      <c r="M10" s="8" t="str">
        <f t="shared" si="4"/>
        <v/>
      </c>
      <c r="N10" s="8" t="str">
        <f t="shared" si="5"/>
        <v/>
      </c>
      <c r="O10" s="8">
        <f t="shared" si="6"/>
        <v>513</v>
      </c>
    </row>
    <row r="11" spans="1:15" x14ac:dyDescent="0.25">
      <c r="A11" s="1" t="s">
        <v>957</v>
      </c>
      <c r="B11" s="11" t="s">
        <v>807</v>
      </c>
      <c r="C11" s="16">
        <v>951</v>
      </c>
      <c r="D11" s="21">
        <v>599</v>
      </c>
      <c r="E11" s="9"/>
      <c r="G11" s="8"/>
      <c r="I11" s="8" t="str">
        <f t="shared" si="0"/>
        <v/>
      </c>
      <c r="J11" s="8" t="str">
        <f t="shared" si="1"/>
        <v/>
      </c>
      <c r="K11" s="8" t="str">
        <f t="shared" si="2"/>
        <v/>
      </c>
      <c r="L11" s="8" t="str">
        <f t="shared" si="3"/>
        <v/>
      </c>
      <c r="M11" s="8" t="str">
        <f t="shared" si="4"/>
        <v/>
      </c>
      <c r="N11" s="8" t="str">
        <f t="shared" si="5"/>
        <v/>
      </c>
      <c r="O11" s="8">
        <f t="shared" si="6"/>
        <v>599</v>
      </c>
    </row>
    <row r="12" spans="1:15" x14ac:dyDescent="0.25">
      <c r="A12" s="1" t="s">
        <v>957</v>
      </c>
      <c r="B12" s="11" t="s">
        <v>755</v>
      </c>
      <c r="C12" s="16">
        <v>420</v>
      </c>
      <c r="D12" s="21">
        <v>620</v>
      </c>
      <c r="E12" s="9"/>
      <c r="G12" s="8"/>
      <c r="I12" s="8">
        <f t="shared" si="0"/>
        <v>620</v>
      </c>
      <c r="J12" s="8" t="str">
        <f t="shared" si="1"/>
        <v/>
      </c>
      <c r="K12" s="8" t="str">
        <f t="shared" si="2"/>
        <v/>
      </c>
      <c r="L12" s="8" t="str">
        <f t="shared" si="3"/>
        <v/>
      </c>
      <c r="M12" s="8" t="str">
        <f t="shared" si="4"/>
        <v/>
      </c>
      <c r="N12" s="8" t="str">
        <f t="shared" si="5"/>
        <v/>
      </c>
      <c r="O12" s="8" t="str">
        <f t="shared" si="6"/>
        <v/>
      </c>
    </row>
    <row r="13" spans="1:15" x14ac:dyDescent="0.25">
      <c r="A13" s="1" t="s">
        <v>957</v>
      </c>
      <c r="B13" s="11" t="s">
        <v>162</v>
      </c>
      <c r="C13" s="17">
        <v>422</v>
      </c>
      <c r="D13" s="21">
        <v>698</v>
      </c>
      <c r="E13" s="27"/>
      <c r="G13" s="8"/>
      <c r="I13" s="8" t="str">
        <f t="shared" si="0"/>
        <v/>
      </c>
      <c r="J13" s="8">
        <f t="shared" si="1"/>
        <v>698</v>
      </c>
      <c r="K13" s="8" t="str">
        <f t="shared" si="2"/>
        <v/>
      </c>
      <c r="L13" s="8" t="str">
        <f t="shared" si="3"/>
        <v/>
      </c>
      <c r="M13" s="8" t="str">
        <f t="shared" si="4"/>
        <v/>
      </c>
      <c r="N13" s="8" t="str">
        <f t="shared" si="5"/>
        <v/>
      </c>
      <c r="O13" s="8" t="str">
        <f t="shared" si="6"/>
        <v/>
      </c>
    </row>
    <row r="14" spans="1:15" x14ac:dyDescent="0.25">
      <c r="A14" s="1" t="s">
        <v>957</v>
      </c>
      <c r="B14" s="11" t="s">
        <v>779</v>
      </c>
      <c r="C14" s="16">
        <v>951</v>
      </c>
      <c r="D14" s="21">
        <v>769</v>
      </c>
      <c r="E14" s="9"/>
      <c r="G14" s="8"/>
      <c r="I14" s="8" t="str">
        <f t="shared" si="0"/>
        <v/>
      </c>
      <c r="J14" s="8" t="str">
        <f t="shared" si="1"/>
        <v/>
      </c>
      <c r="K14" s="8" t="str">
        <f t="shared" si="2"/>
        <v/>
      </c>
      <c r="L14" s="8" t="str">
        <f t="shared" si="3"/>
        <v/>
      </c>
      <c r="M14" s="8" t="str">
        <f t="shared" si="4"/>
        <v/>
      </c>
      <c r="N14" s="8" t="str">
        <f t="shared" si="5"/>
        <v/>
      </c>
      <c r="O14" s="8">
        <f t="shared" si="6"/>
        <v>769</v>
      </c>
    </row>
    <row r="15" spans="1:15" x14ac:dyDescent="0.25">
      <c r="A15" s="1" t="s">
        <v>957</v>
      </c>
      <c r="B15" s="11" t="s">
        <v>715</v>
      </c>
      <c r="C15" s="16">
        <v>949</v>
      </c>
      <c r="D15" s="21">
        <v>855</v>
      </c>
      <c r="E15" s="9"/>
      <c r="G15" s="8">
        <f>$D15</f>
        <v>855</v>
      </c>
      <c r="I15" s="8" t="str">
        <f t="shared" si="0"/>
        <v/>
      </c>
      <c r="J15" s="8" t="str">
        <f t="shared" si="1"/>
        <v/>
      </c>
      <c r="K15" s="8" t="str">
        <f t="shared" si="2"/>
        <v/>
      </c>
      <c r="L15" s="8" t="str">
        <f t="shared" si="3"/>
        <v/>
      </c>
      <c r="M15" s="8" t="str">
        <f t="shared" si="4"/>
        <v/>
      </c>
      <c r="N15" s="8">
        <f t="shared" si="5"/>
        <v>855</v>
      </c>
      <c r="O15" s="8" t="str">
        <f t="shared" si="6"/>
        <v/>
      </c>
    </row>
    <row r="16" spans="1:15" x14ac:dyDescent="0.25">
      <c r="A16" s="1" t="s">
        <v>957</v>
      </c>
      <c r="B16" s="11" t="s">
        <v>404</v>
      </c>
      <c r="C16" s="17">
        <v>951</v>
      </c>
      <c r="D16" s="21">
        <v>862</v>
      </c>
      <c r="E16" s="9"/>
      <c r="G16" s="8"/>
      <c r="I16" s="8" t="str">
        <f t="shared" si="0"/>
        <v/>
      </c>
      <c r="J16" s="8" t="str">
        <f t="shared" si="1"/>
        <v/>
      </c>
      <c r="K16" s="8" t="str">
        <f t="shared" si="2"/>
        <v/>
      </c>
      <c r="L16" s="8" t="str">
        <f t="shared" si="3"/>
        <v/>
      </c>
      <c r="M16" s="8" t="str">
        <f t="shared" si="4"/>
        <v/>
      </c>
      <c r="N16" s="8" t="str">
        <f t="shared" si="5"/>
        <v/>
      </c>
      <c r="O16" s="8">
        <f t="shared" si="6"/>
        <v>862</v>
      </c>
    </row>
    <row r="17" spans="1:15" x14ac:dyDescent="0.25">
      <c r="A17" s="1" t="s">
        <v>957</v>
      </c>
      <c r="B17" s="11" t="s">
        <v>846</v>
      </c>
      <c r="C17" s="16">
        <v>420</v>
      </c>
      <c r="D17" s="21">
        <v>872</v>
      </c>
      <c r="E17" s="9"/>
      <c r="G17" s="8"/>
      <c r="I17" s="8">
        <f t="shared" si="0"/>
        <v>872</v>
      </c>
      <c r="J17" s="8" t="str">
        <f t="shared" si="1"/>
        <v/>
      </c>
      <c r="K17" s="8" t="str">
        <f t="shared" si="2"/>
        <v/>
      </c>
      <c r="L17" s="8" t="str">
        <f t="shared" si="3"/>
        <v/>
      </c>
      <c r="M17" s="8" t="str">
        <f t="shared" si="4"/>
        <v/>
      </c>
      <c r="N17" s="8" t="str">
        <f t="shared" si="5"/>
        <v/>
      </c>
      <c r="O17" s="8" t="str">
        <f t="shared" si="6"/>
        <v/>
      </c>
    </row>
    <row r="18" spans="1:15" x14ac:dyDescent="0.25">
      <c r="A18" s="1" t="s">
        <v>957</v>
      </c>
      <c r="B18" s="11" t="s">
        <v>361</v>
      </c>
      <c r="C18" s="17">
        <v>951</v>
      </c>
      <c r="D18" s="21">
        <v>891</v>
      </c>
      <c r="E18" s="9"/>
      <c r="G18" s="8"/>
      <c r="I18" s="8" t="str">
        <f t="shared" si="0"/>
        <v/>
      </c>
      <c r="J18" s="8" t="str">
        <f t="shared" si="1"/>
        <v/>
      </c>
      <c r="K18" s="8" t="str">
        <f t="shared" si="2"/>
        <v/>
      </c>
      <c r="L18" s="8" t="str">
        <f t="shared" si="3"/>
        <v/>
      </c>
      <c r="M18" s="8" t="str">
        <f t="shared" si="4"/>
        <v/>
      </c>
      <c r="N18" s="8" t="str">
        <f t="shared" si="5"/>
        <v/>
      </c>
      <c r="O18" s="8">
        <f t="shared" si="6"/>
        <v>891</v>
      </c>
    </row>
    <row r="19" spans="1:15" x14ac:dyDescent="0.25">
      <c r="A19" s="1" t="s">
        <v>957</v>
      </c>
      <c r="B19" s="11" t="s">
        <v>466</v>
      </c>
      <c r="C19" s="16">
        <v>422</v>
      </c>
      <c r="D19" s="21">
        <v>999</v>
      </c>
      <c r="E19" s="27"/>
      <c r="G19" s="8"/>
      <c r="I19" s="8" t="str">
        <f t="shared" si="0"/>
        <v/>
      </c>
      <c r="J19" s="8">
        <f t="shared" si="1"/>
        <v>999</v>
      </c>
      <c r="K19" s="8" t="str">
        <f t="shared" si="2"/>
        <v/>
      </c>
      <c r="L19" s="8" t="str">
        <f t="shared" si="3"/>
        <v/>
      </c>
      <c r="M19" s="8" t="str">
        <f t="shared" si="4"/>
        <v/>
      </c>
      <c r="N19" s="8" t="str">
        <f t="shared" si="5"/>
        <v/>
      </c>
      <c r="O19" s="8" t="str">
        <f t="shared" si="6"/>
        <v/>
      </c>
    </row>
    <row r="20" spans="1:15" x14ac:dyDescent="0.25">
      <c r="A20" s="1" t="s">
        <v>957</v>
      </c>
      <c r="B20" s="11" t="s">
        <v>959</v>
      </c>
      <c r="C20" s="16">
        <v>951</v>
      </c>
      <c r="D20" s="21">
        <v>1166</v>
      </c>
      <c r="E20" s="9"/>
      <c r="G20" s="8"/>
      <c r="I20" s="8"/>
      <c r="J20" s="8"/>
      <c r="K20" s="8"/>
      <c r="L20" s="8"/>
      <c r="M20" s="8"/>
      <c r="N20" s="8"/>
      <c r="O20" s="8">
        <f t="shared" si="6"/>
        <v>1166</v>
      </c>
    </row>
    <row r="21" spans="1:15" x14ac:dyDescent="0.25">
      <c r="A21" s="1" t="s">
        <v>957</v>
      </c>
      <c r="B21" s="11" t="s">
        <v>354</v>
      </c>
      <c r="C21" s="17">
        <v>951</v>
      </c>
      <c r="D21" s="21">
        <v>1263</v>
      </c>
      <c r="E21" s="9"/>
      <c r="G21" s="8"/>
      <c r="I21" s="8" t="str">
        <f t="shared" ref="I21:I84" si="7" xml:space="preserve">   IF($C21=420, $D21, "")</f>
        <v/>
      </c>
      <c r="J21" s="8" t="str">
        <f t="shared" ref="J21:J84" si="8" xml:space="preserve">   IF($C21=422, $D21, "")</f>
        <v/>
      </c>
      <c r="K21" s="8" t="str">
        <f t="shared" ref="K21:K84" si="9" xml:space="preserve">   IF($C21=424, $D21, "")</f>
        <v/>
      </c>
      <c r="L21" s="8" t="str">
        <f t="shared" ref="L21:L84" si="10" xml:space="preserve">   IF($C21=426, $D21, "")</f>
        <v/>
      </c>
      <c r="M21" s="8" t="str">
        <f t="shared" ref="M21:M84" si="11" xml:space="preserve">   IF($C21=428, $D21, "")</f>
        <v/>
      </c>
      <c r="N21" s="8" t="str">
        <f t="shared" ref="N21:N84" si="12" xml:space="preserve">   IF($C21=949, $D21, "")</f>
        <v/>
      </c>
      <c r="O21" s="8">
        <f t="shared" si="6"/>
        <v>1263</v>
      </c>
    </row>
    <row r="22" spans="1:15" x14ac:dyDescent="0.25">
      <c r="A22" s="1" t="s">
        <v>957</v>
      </c>
      <c r="B22" s="11" t="s">
        <v>891</v>
      </c>
      <c r="C22" s="16">
        <v>420</v>
      </c>
      <c r="D22" s="21">
        <v>1424</v>
      </c>
      <c r="E22" s="9"/>
      <c r="G22" s="8"/>
      <c r="I22" s="8">
        <f t="shared" si="7"/>
        <v>1424</v>
      </c>
      <c r="J22" s="8" t="str">
        <f t="shared" si="8"/>
        <v/>
      </c>
      <c r="K22" s="8" t="str">
        <f t="shared" si="9"/>
        <v/>
      </c>
      <c r="L22" s="8" t="str">
        <f t="shared" si="10"/>
        <v/>
      </c>
      <c r="M22" s="8" t="str">
        <f t="shared" si="11"/>
        <v/>
      </c>
      <c r="N22" s="8" t="str">
        <f t="shared" si="12"/>
        <v/>
      </c>
      <c r="O22" s="8" t="str">
        <f t="shared" si="6"/>
        <v/>
      </c>
    </row>
    <row r="23" spans="1:15" x14ac:dyDescent="0.25">
      <c r="A23" s="1" t="s">
        <v>957</v>
      </c>
      <c r="B23" s="11" t="s">
        <v>382</v>
      </c>
      <c r="C23" s="17">
        <v>951</v>
      </c>
      <c r="D23" s="21">
        <v>1434</v>
      </c>
      <c r="E23" s="9"/>
      <c r="G23" s="8"/>
      <c r="I23" s="8" t="str">
        <f t="shared" si="7"/>
        <v/>
      </c>
      <c r="J23" s="8" t="str">
        <f t="shared" si="8"/>
        <v/>
      </c>
      <c r="K23" s="8" t="str">
        <f t="shared" si="9"/>
        <v/>
      </c>
      <c r="L23" s="8" t="str">
        <f t="shared" si="10"/>
        <v/>
      </c>
      <c r="M23" s="8" t="str">
        <f t="shared" si="11"/>
        <v/>
      </c>
      <c r="N23" s="8" t="str">
        <f t="shared" si="12"/>
        <v/>
      </c>
      <c r="O23" s="8">
        <f t="shared" si="6"/>
        <v>1434</v>
      </c>
    </row>
    <row r="24" spans="1:15" x14ac:dyDescent="0.25">
      <c r="A24" s="1" t="s">
        <v>957</v>
      </c>
      <c r="B24" s="11" t="s">
        <v>201</v>
      </c>
      <c r="C24" s="17">
        <v>424</v>
      </c>
      <c r="D24" s="21">
        <v>1586</v>
      </c>
      <c r="E24" s="8">
        <f>$D24</f>
        <v>1586</v>
      </c>
      <c r="G24" s="8"/>
      <c r="I24" s="8" t="str">
        <f t="shared" si="7"/>
        <v/>
      </c>
      <c r="J24" s="8" t="str">
        <f t="shared" si="8"/>
        <v/>
      </c>
      <c r="K24" s="8">
        <f t="shared" si="9"/>
        <v>1586</v>
      </c>
      <c r="L24" s="8" t="str">
        <f t="shared" si="10"/>
        <v/>
      </c>
      <c r="M24" s="8" t="str">
        <f t="shared" si="11"/>
        <v/>
      </c>
      <c r="N24" s="8" t="str">
        <f t="shared" si="12"/>
        <v/>
      </c>
      <c r="O24" s="8" t="str">
        <f t="shared" si="6"/>
        <v/>
      </c>
    </row>
    <row r="25" spans="1:15" x14ac:dyDescent="0.25">
      <c r="A25" s="1" t="s">
        <v>957</v>
      </c>
      <c r="B25" s="11" t="s">
        <v>768</v>
      </c>
      <c r="C25" s="16">
        <v>951</v>
      </c>
      <c r="D25" s="21">
        <v>1595</v>
      </c>
      <c r="E25" s="9"/>
      <c r="G25" s="8"/>
      <c r="I25" s="8" t="str">
        <f t="shared" si="7"/>
        <v/>
      </c>
      <c r="J25" s="8" t="str">
        <f t="shared" si="8"/>
        <v/>
      </c>
      <c r="K25" s="8" t="str">
        <f t="shared" si="9"/>
        <v/>
      </c>
      <c r="L25" s="8" t="str">
        <f t="shared" si="10"/>
        <v/>
      </c>
      <c r="M25" s="8" t="str">
        <f t="shared" si="11"/>
        <v/>
      </c>
      <c r="N25" s="8" t="str">
        <f t="shared" si="12"/>
        <v/>
      </c>
      <c r="O25" s="8">
        <f t="shared" si="6"/>
        <v>1595</v>
      </c>
    </row>
    <row r="26" spans="1:15" x14ac:dyDescent="0.25">
      <c r="A26" s="1" t="s">
        <v>957</v>
      </c>
      <c r="B26" s="11" t="s">
        <v>537</v>
      </c>
      <c r="C26" s="17">
        <v>424</v>
      </c>
      <c r="D26" s="21">
        <v>1611</v>
      </c>
      <c r="E26" s="9"/>
      <c r="G26" s="8"/>
      <c r="I26" s="8" t="str">
        <f t="shared" si="7"/>
        <v/>
      </c>
      <c r="J26" s="8" t="str">
        <f t="shared" si="8"/>
        <v/>
      </c>
      <c r="K26" s="8">
        <f t="shared" si="9"/>
        <v>1611</v>
      </c>
      <c r="L26" s="8" t="str">
        <f t="shared" si="10"/>
        <v/>
      </c>
      <c r="M26" s="8" t="str">
        <f t="shared" si="11"/>
        <v/>
      </c>
      <c r="N26" s="8" t="str">
        <f t="shared" si="12"/>
        <v/>
      </c>
      <c r="O26" s="8" t="str">
        <f t="shared" si="6"/>
        <v/>
      </c>
    </row>
    <row r="27" spans="1:15" x14ac:dyDescent="0.25">
      <c r="A27" s="1" t="s">
        <v>957</v>
      </c>
      <c r="B27" s="11" t="s">
        <v>736</v>
      </c>
      <c r="C27" s="16">
        <v>420</v>
      </c>
      <c r="D27" s="21">
        <v>1627</v>
      </c>
      <c r="E27" s="9"/>
      <c r="G27" s="8"/>
      <c r="I27" s="8">
        <f t="shared" si="7"/>
        <v>1627</v>
      </c>
      <c r="J27" s="8" t="str">
        <f t="shared" si="8"/>
        <v/>
      </c>
      <c r="K27" s="8" t="str">
        <f t="shared" si="9"/>
        <v/>
      </c>
      <c r="L27" s="8" t="str">
        <f t="shared" si="10"/>
        <v/>
      </c>
      <c r="M27" s="8" t="str">
        <f t="shared" si="11"/>
        <v/>
      </c>
      <c r="N27" s="8" t="str">
        <f t="shared" si="12"/>
        <v/>
      </c>
      <c r="O27" s="8" t="str">
        <f t="shared" si="6"/>
        <v/>
      </c>
    </row>
    <row r="28" spans="1:15" x14ac:dyDescent="0.25">
      <c r="A28" s="1" t="s">
        <v>957</v>
      </c>
      <c r="B28" s="11" t="s">
        <v>892</v>
      </c>
      <c r="C28" s="16">
        <v>420</v>
      </c>
      <c r="D28" s="21">
        <v>1693</v>
      </c>
      <c r="E28" s="9"/>
      <c r="G28" s="8"/>
      <c r="I28" s="8">
        <f t="shared" si="7"/>
        <v>1693</v>
      </c>
      <c r="J28" s="8" t="str">
        <f t="shared" si="8"/>
        <v/>
      </c>
      <c r="K28" s="8" t="str">
        <f t="shared" si="9"/>
        <v/>
      </c>
      <c r="L28" s="8" t="str">
        <f t="shared" si="10"/>
        <v/>
      </c>
      <c r="M28" s="8" t="str">
        <f t="shared" si="11"/>
        <v/>
      </c>
      <c r="N28" s="8" t="str">
        <f t="shared" si="12"/>
        <v/>
      </c>
      <c r="O28" s="8" t="str">
        <f t="shared" si="6"/>
        <v/>
      </c>
    </row>
    <row r="29" spans="1:15" x14ac:dyDescent="0.25">
      <c r="A29" s="1" t="s">
        <v>957</v>
      </c>
      <c r="B29" s="11" t="s">
        <v>922</v>
      </c>
      <c r="C29" s="16">
        <v>424</v>
      </c>
      <c r="D29" s="21">
        <v>1770</v>
      </c>
      <c r="E29" s="9"/>
      <c r="G29" s="8"/>
      <c r="I29" s="8" t="str">
        <f t="shared" si="7"/>
        <v/>
      </c>
      <c r="J29" s="8" t="str">
        <f t="shared" si="8"/>
        <v/>
      </c>
      <c r="K29" s="8">
        <f t="shared" si="9"/>
        <v>1770</v>
      </c>
      <c r="L29" s="8" t="str">
        <f t="shared" si="10"/>
        <v/>
      </c>
      <c r="M29" s="8" t="str">
        <f t="shared" si="11"/>
        <v/>
      </c>
      <c r="N29" s="8" t="str">
        <f t="shared" si="12"/>
        <v/>
      </c>
      <c r="O29" s="8" t="str">
        <f t="shared" si="6"/>
        <v/>
      </c>
    </row>
    <row r="30" spans="1:15" x14ac:dyDescent="0.25">
      <c r="A30" s="1" t="s">
        <v>957</v>
      </c>
      <c r="B30" s="11" t="s">
        <v>248</v>
      </c>
      <c r="C30" s="17">
        <v>424</v>
      </c>
      <c r="D30" s="21">
        <v>2039</v>
      </c>
      <c r="E30" s="9"/>
      <c r="G30" s="8"/>
      <c r="I30" s="8" t="str">
        <f t="shared" si="7"/>
        <v/>
      </c>
      <c r="J30" s="8" t="str">
        <f t="shared" si="8"/>
        <v/>
      </c>
      <c r="K30" s="8">
        <f t="shared" si="9"/>
        <v>2039</v>
      </c>
      <c r="L30" s="8" t="str">
        <f t="shared" si="10"/>
        <v/>
      </c>
      <c r="M30" s="8" t="str">
        <f t="shared" si="11"/>
        <v/>
      </c>
      <c r="N30" s="8" t="str">
        <f t="shared" si="12"/>
        <v/>
      </c>
      <c r="O30" s="8" t="str">
        <f t="shared" si="6"/>
        <v/>
      </c>
    </row>
    <row r="31" spans="1:15" x14ac:dyDescent="0.25">
      <c r="A31" s="1" t="s">
        <v>957</v>
      </c>
      <c r="B31" s="11" t="s">
        <v>174</v>
      </c>
      <c r="C31" s="17">
        <v>422</v>
      </c>
      <c r="D31" s="21">
        <v>2098</v>
      </c>
      <c r="E31" s="27"/>
      <c r="G31" s="8"/>
      <c r="I31" s="8" t="str">
        <f t="shared" si="7"/>
        <v/>
      </c>
      <c r="J31" s="8">
        <f t="shared" si="8"/>
        <v>2098</v>
      </c>
      <c r="K31" s="8" t="str">
        <f t="shared" si="9"/>
        <v/>
      </c>
      <c r="L31" s="8" t="str">
        <f t="shared" si="10"/>
        <v/>
      </c>
      <c r="M31" s="8" t="str">
        <f t="shared" si="11"/>
        <v/>
      </c>
      <c r="N31" s="8" t="str">
        <f t="shared" si="12"/>
        <v/>
      </c>
      <c r="O31" s="8" t="str">
        <f t="shared" si="6"/>
        <v/>
      </c>
    </row>
    <row r="32" spans="1:15" x14ac:dyDescent="0.25">
      <c r="A32" s="1" t="s">
        <v>957</v>
      </c>
      <c r="B32" s="11" t="s">
        <v>712</v>
      </c>
      <c r="C32" s="16">
        <v>951</v>
      </c>
      <c r="D32" s="21">
        <v>2143</v>
      </c>
      <c r="E32" s="9"/>
      <c r="G32" s="8"/>
      <c r="I32" s="8" t="str">
        <f t="shared" si="7"/>
        <v/>
      </c>
      <c r="J32" s="8" t="str">
        <f t="shared" si="8"/>
        <v/>
      </c>
      <c r="K32" s="8" t="str">
        <f t="shared" si="9"/>
        <v/>
      </c>
      <c r="L32" s="8" t="str">
        <f t="shared" si="10"/>
        <v/>
      </c>
      <c r="M32" s="8" t="str">
        <f t="shared" si="11"/>
        <v/>
      </c>
      <c r="N32" s="8" t="str">
        <f t="shared" si="12"/>
        <v/>
      </c>
      <c r="O32" s="8">
        <f t="shared" si="6"/>
        <v>2143</v>
      </c>
    </row>
    <row r="33" spans="1:15" x14ac:dyDescent="0.25">
      <c r="A33" s="1" t="s">
        <v>957</v>
      </c>
      <c r="B33" s="11" t="s">
        <v>305</v>
      </c>
      <c r="C33" s="17">
        <v>949</v>
      </c>
      <c r="D33" s="21">
        <v>2205</v>
      </c>
      <c r="E33" s="9"/>
      <c r="G33" s="8"/>
      <c r="I33" s="8" t="str">
        <f t="shared" si="7"/>
        <v/>
      </c>
      <c r="J33" s="8" t="str">
        <f t="shared" si="8"/>
        <v/>
      </c>
      <c r="K33" s="8" t="str">
        <f t="shared" si="9"/>
        <v/>
      </c>
      <c r="L33" s="8" t="str">
        <f t="shared" si="10"/>
        <v/>
      </c>
      <c r="M33" s="8" t="str">
        <f t="shared" si="11"/>
        <v/>
      </c>
      <c r="N33" s="8">
        <f t="shared" si="12"/>
        <v>2205</v>
      </c>
      <c r="O33" s="8" t="str">
        <f t="shared" si="6"/>
        <v/>
      </c>
    </row>
    <row r="34" spans="1:15" x14ac:dyDescent="0.25">
      <c r="A34" s="1" t="s">
        <v>957</v>
      </c>
      <c r="B34" s="11" t="s">
        <v>117</v>
      </c>
      <c r="C34" s="17">
        <v>420</v>
      </c>
      <c r="D34" s="21">
        <v>2588</v>
      </c>
      <c r="E34" s="9"/>
      <c r="G34" s="8"/>
      <c r="I34" s="8">
        <f t="shared" si="7"/>
        <v>2588</v>
      </c>
      <c r="J34" s="8" t="str">
        <f t="shared" si="8"/>
        <v/>
      </c>
      <c r="K34" s="8" t="str">
        <f t="shared" si="9"/>
        <v/>
      </c>
      <c r="L34" s="8" t="str">
        <f t="shared" si="10"/>
        <v/>
      </c>
      <c r="M34" s="8" t="str">
        <f t="shared" si="11"/>
        <v/>
      </c>
      <c r="N34" s="8" t="str">
        <f t="shared" si="12"/>
        <v/>
      </c>
      <c r="O34" s="8" t="str">
        <f t="shared" si="6"/>
        <v/>
      </c>
    </row>
    <row r="35" spans="1:15" x14ac:dyDescent="0.25">
      <c r="A35" s="1" t="s">
        <v>957</v>
      </c>
      <c r="B35" s="11" t="s">
        <v>242</v>
      </c>
      <c r="C35" s="17">
        <v>424</v>
      </c>
      <c r="D35" s="21">
        <v>2807</v>
      </c>
      <c r="E35" s="9"/>
      <c r="G35" s="8"/>
      <c r="I35" s="8" t="str">
        <f t="shared" si="7"/>
        <v/>
      </c>
      <c r="J35" s="8" t="str">
        <f t="shared" si="8"/>
        <v/>
      </c>
      <c r="K35" s="8">
        <f t="shared" si="9"/>
        <v>2807</v>
      </c>
      <c r="L35" s="8" t="str">
        <f t="shared" si="10"/>
        <v/>
      </c>
      <c r="M35" s="8" t="str">
        <f t="shared" si="11"/>
        <v/>
      </c>
      <c r="N35" s="8" t="str">
        <f t="shared" si="12"/>
        <v/>
      </c>
      <c r="O35" s="8" t="str">
        <f t="shared" si="6"/>
        <v/>
      </c>
    </row>
    <row r="36" spans="1:15" x14ac:dyDescent="0.25">
      <c r="A36" s="1" t="s">
        <v>957</v>
      </c>
      <c r="B36" s="11" t="s">
        <v>247</v>
      </c>
      <c r="C36" s="17">
        <v>424</v>
      </c>
      <c r="D36" s="21">
        <v>2959</v>
      </c>
      <c r="E36" s="8">
        <f>$D36</f>
        <v>2959</v>
      </c>
      <c r="G36" s="8"/>
      <c r="I36" s="8" t="str">
        <f t="shared" si="7"/>
        <v/>
      </c>
      <c r="J36" s="8" t="str">
        <f t="shared" si="8"/>
        <v/>
      </c>
      <c r="K36" s="8">
        <f t="shared" si="9"/>
        <v>2959</v>
      </c>
      <c r="L36" s="8" t="str">
        <f t="shared" si="10"/>
        <v/>
      </c>
      <c r="M36" s="8" t="str">
        <f t="shared" si="11"/>
        <v/>
      </c>
      <c r="N36" s="8" t="str">
        <f t="shared" si="12"/>
        <v/>
      </c>
      <c r="O36" s="8" t="str">
        <f t="shared" si="6"/>
        <v/>
      </c>
    </row>
    <row r="37" spans="1:15" x14ac:dyDescent="0.25">
      <c r="A37" s="1" t="s">
        <v>957</v>
      </c>
      <c r="B37" s="11" t="s">
        <v>875</v>
      </c>
      <c r="C37" s="16">
        <v>424</v>
      </c>
      <c r="D37" s="21">
        <v>3189</v>
      </c>
      <c r="E37" s="9"/>
      <c r="G37" s="8"/>
      <c r="I37" s="8" t="str">
        <f t="shared" si="7"/>
        <v/>
      </c>
      <c r="J37" s="8" t="str">
        <f t="shared" si="8"/>
        <v/>
      </c>
      <c r="K37" s="8">
        <f t="shared" si="9"/>
        <v>3189</v>
      </c>
      <c r="L37" s="8" t="str">
        <f t="shared" si="10"/>
        <v/>
      </c>
      <c r="M37" s="8" t="str">
        <f t="shared" si="11"/>
        <v/>
      </c>
      <c r="N37" s="8" t="str">
        <f t="shared" si="12"/>
        <v/>
      </c>
      <c r="O37" s="8" t="str">
        <f t="shared" si="6"/>
        <v/>
      </c>
    </row>
    <row r="38" spans="1:15" x14ac:dyDescent="0.25">
      <c r="A38" s="1" t="s">
        <v>957</v>
      </c>
      <c r="B38" s="11" t="s">
        <v>320</v>
      </c>
      <c r="C38" s="17">
        <v>949</v>
      </c>
      <c r="D38" s="21">
        <v>3194</v>
      </c>
      <c r="E38" s="9"/>
      <c r="G38" s="8"/>
      <c r="I38" s="8" t="str">
        <f t="shared" si="7"/>
        <v/>
      </c>
      <c r="J38" s="8" t="str">
        <f t="shared" si="8"/>
        <v/>
      </c>
      <c r="K38" s="8" t="str">
        <f t="shared" si="9"/>
        <v/>
      </c>
      <c r="L38" s="8" t="str">
        <f t="shared" si="10"/>
        <v/>
      </c>
      <c r="M38" s="8" t="str">
        <f t="shared" si="11"/>
        <v/>
      </c>
      <c r="N38" s="8">
        <f t="shared" si="12"/>
        <v>3194</v>
      </c>
      <c r="O38" s="8" t="str">
        <f t="shared" si="6"/>
        <v/>
      </c>
    </row>
    <row r="39" spans="1:15" x14ac:dyDescent="0.25">
      <c r="A39" s="1" t="s">
        <v>957</v>
      </c>
      <c r="B39" s="11" t="s">
        <v>380</v>
      </c>
      <c r="C39" s="17">
        <v>951</v>
      </c>
      <c r="D39" s="21">
        <v>3359</v>
      </c>
      <c r="E39" s="9"/>
      <c r="G39" s="8"/>
      <c r="I39" s="8" t="str">
        <f t="shared" si="7"/>
        <v/>
      </c>
      <c r="J39" s="8" t="str">
        <f t="shared" si="8"/>
        <v/>
      </c>
      <c r="K39" s="8" t="str">
        <f t="shared" si="9"/>
        <v/>
      </c>
      <c r="L39" s="8" t="str">
        <f t="shared" si="10"/>
        <v/>
      </c>
      <c r="M39" s="8" t="str">
        <f t="shared" si="11"/>
        <v/>
      </c>
      <c r="N39" s="8" t="str">
        <f t="shared" si="12"/>
        <v/>
      </c>
      <c r="O39" s="8">
        <f t="shared" si="6"/>
        <v>3359</v>
      </c>
    </row>
    <row r="40" spans="1:15" x14ac:dyDescent="0.25">
      <c r="A40" s="1" t="s">
        <v>957</v>
      </c>
      <c r="B40" s="11" t="s">
        <v>700</v>
      </c>
      <c r="C40" s="17">
        <v>424</v>
      </c>
      <c r="D40" s="21">
        <v>3413</v>
      </c>
      <c r="E40" s="9"/>
      <c r="G40" s="8"/>
      <c r="I40" s="8" t="str">
        <f t="shared" si="7"/>
        <v/>
      </c>
      <c r="J40" s="8" t="str">
        <f t="shared" si="8"/>
        <v/>
      </c>
      <c r="K40" s="8">
        <f t="shared" si="9"/>
        <v>3413</v>
      </c>
      <c r="L40" s="8" t="str">
        <f t="shared" si="10"/>
        <v/>
      </c>
      <c r="M40" s="8" t="str">
        <f t="shared" si="11"/>
        <v/>
      </c>
      <c r="N40" s="8" t="str">
        <f t="shared" si="12"/>
        <v/>
      </c>
      <c r="O40" s="8" t="str">
        <f t="shared" si="6"/>
        <v/>
      </c>
    </row>
    <row r="41" spans="1:15" x14ac:dyDescent="0.25">
      <c r="A41" s="1" t="s">
        <v>957</v>
      </c>
      <c r="B41" s="11" t="s">
        <v>312</v>
      </c>
      <c r="C41" s="17">
        <v>949</v>
      </c>
      <c r="D41" s="21">
        <v>3583</v>
      </c>
      <c r="E41" s="9"/>
      <c r="G41" s="8"/>
      <c r="I41" s="8" t="str">
        <f t="shared" si="7"/>
        <v/>
      </c>
      <c r="J41" s="8" t="str">
        <f t="shared" si="8"/>
        <v/>
      </c>
      <c r="K41" s="8" t="str">
        <f t="shared" si="9"/>
        <v/>
      </c>
      <c r="L41" s="8" t="str">
        <f t="shared" si="10"/>
        <v/>
      </c>
      <c r="M41" s="8" t="str">
        <f t="shared" si="11"/>
        <v/>
      </c>
      <c r="N41" s="8">
        <f t="shared" si="12"/>
        <v>3583</v>
      </c>
      <c r="O41" s="8" t="str">
        <f t="shared" si="6"/>
        <v/>
      </c>
    </row>
    <row r="42" spans="1:15" x14ac:dyDescent="0.25">
      <c r="A42" s="1" t="s">
        <v>957</v>
      </c>
      <c r="B42" s="11" t="s">
        <v>412</v>
      </c>
      <c r="C42" s="17">
        <v>951</v>
      </c>
      <c r="D42" s="21">
        <v>3630</v>
      </c>
      <c r="E42" s="9"/>
      <c r="G42" s="8"/>
      <c r="I42" s="8" t="str">
        <f t="shared" si="7"/>
        <v/>
      </c>
      <c r="J42" s="8" t="str">
        <f t="shared" si="8"/>
        <v/>
      </c>
      <c r="K42" s="8" t="str">
        <f t="shared" si="9"/>
        <v/>
      </c>
      <c r="L42" s="8" t="str">
        <f t="shared" si="10"/>
        <v/>
      </c>
      <c r="M42" s="8" t="str">
        <f t="shared" si="11"/>
        <v/>
      </c>
      <c r="N42" s="8" t="str">
        <f t="shared" si="12"/>
        <v/>
      </c>
      <c r="O42" s="8">
        <f t="shared" si="6"/>
        <v>3630</v>
      </c>
    </row>
    <row r="43" spans="1:15" x14ac:dyDescent="0.25">
      <c r="A43" s="1" t="s">
        <v>957</v>
      </c>
      <c r="B43" s="11" t="s">
        <v>326</v>
      </c>
      <c r="C43" s="17">
        <v>949</v>
      </c>
      <c r="D43" s="21">
        <v>3743</v>
      </c>
      <c r="E43" s="9"/>
      <c r="G43" s="8"/>
      <c r="I43" s="8" t="str">
        <f t="shared" si="7"/>
        <v/>
      </c>
      <c r="J43" s="8" t="str">
        <f t="shared" si="8"/>
        <v/>
      </c>
      <c r="K43" s="8" t="str">
        <f t="shared" si="9"/>
        <v/>
      </c>
      <c r="L43" s="8" t="str">
        <f t="shared" si="10"/>
        <v/>
      </c>
      <c r="M43" s="8" t="str">
        <f t="shared" si="11"/>
        <v/>
      </c>
      <c r="N43" s="8">
        <f t="shared" si="12"/>
        <v>3743</v>
      </c>
      <c r="O43" s="8" t="str">
        <f t="shared" si="6"/>
        <v/>
      </c>
    </row>
    <row r="44" spans="1:15" x14ac:dyDescent="0.25">
      <c r="A44" s="1" t="s">
        <v>957</v>
      </c>
      <c r="B44" s="11" t="s">
        <v>896</v>
      </c>
      <c r="C44" s="16">
        <v>420</v>
      </c>
      <c r="D44" s="21">
        <v>3845</v>
      </c>
      <c r="E44" s="9"/>
      <c r="G44" s="8"/>
      <c r="I44" s="8">
        <f t="shared" si="7"/>
        <v>3845</v>
      </c>
      <c r="J44" s="8" t="str">
        <f t="shared" si="8"/>
        <v/>
      </c>
      <c r="K44" s="8" t="str">
        <f t="shared" si="9"/>
        <v/>
      </c>
      <c r="L44" s="8" t="str">
        <f t="shared" si="10"/>
        <v/>
      </c>
      <c r="M44" s="8" t="str">
        <f t="shared" si="11"/>
        <v/>
      </c>
      <c r="N44" s="8" t="str">
        <f t="shared" si="12"/>
        <v/>
      </c>
      <c r="O44" s="8" t="str">
        <f t="shared" si="6"/>
        <v/>
      </c>
    </row>
    <row r="45" spans="1:15" x14ac:dyDescent="0.25">
      <c r="A45" s="1" t="s">
        <v>957</v>
      </c>
      <c r="B45" s="11" t="s">
        <v>274</v>
      </c>
      <c r="C45" s="17">
        <v>428</v>
      </c>
      <c r="D45" s="21">
        <v>3872</v>
      </c>
      <c r="E45" s="9"/>
      <c r="G45" s="8">
        <f>$D45</f>
        <v>3872</v>
      </c>
      <c r="I45" s="8" t="str">
        <f t="shared" si="7"/>
        <v/>
      </c>
      <c r="J45" s="8" t="str">
        <f t="shared" si="8"/>
        <v/>
      </c>
      <c r="K45" s="8" t="str">
        <f t="shared" si="9"/>
        <v/>
      </c>
      <c r="L45" s="8" t="str">
        <f t="shared" si="10"/>
        <v/>
      </c>
      <c r="M45" s="8">
        <f t="shared" si="11"/>
        <v>3872</v>
      </c>
      <c r="N45" s="8" t="str">
        <f t="shared" si="12"/>
        <v/>
      </c>
      <c r="O45" s="8" t="str">
        <f t="shared" si="6"/>
        <v/>
      </c>
    </row>
    <row r="46" spans="1:15" x14ac:dyDescent="0.25">
      <c r="A46" s="1" t="s">
        <v>957</v>
      </c>
      <c r="B46" s="11" t="s">
        <v>393</v>
      </c>
      <c r="C46" s="17">
        <v>951</v>
      </c>
      <c r="D46" s="21">
        <v>3878</v>
      </c>
      <c r="E46" s="9"/>
      <c r="G46" s="8"/>
      <c r="I46" s="8" t="str">
        <f t="shared" si="7"/>
        <v/>
      </c>
      <c r="J46" s="8" t="str">
        <f t="shared" si="8"/>
        <v/>
      </c>
      <c r="K46" s="8" t="str">
        <f t="shared" si="9"/>
        <v/>
      </c>
      <c r="L46" s="8" t="str">
        <f t="shared" si="10"/>
        <v/>
      </c>
      <c r="M46" s="8" t="str">
        <f t="shared" si="11"/>
        <v/>
      </c>
      <c r="N46" s="8" t="str">
        <f t="shared" si="12"/>
        <v/>
      </c>
      <c r="O46" s="8">
        <f t="shared" si="6"/>
        <v>3878</v>
      </c>
    </row>
    <row r="47" spans="1:15" x14ac:dyDescent="0.25">
      <c r="A47" s="1" t="s">
        <v>957</v>
      </c>
      <c r="B47" s="11" t="s">
        <v>355</v>
      </c>
      <c r="C47" s="17">
        <v>951</v>
      </c>
      <c r="D47" s="21">
        <v>4039</v>
      </c>
      <c r="E47" s="9"/>
      <c r="G47" s="8"/>
      <c r="I47" s="8" t="str">
        <f t="shared" si="7"/>
        <v/>
      </c>
      <c r="J47" s="8" t="str">
        <f t="shared" si="8"/>
        <v/>
      </c>
      <c r="K47" s="8" t="str">
        <f t="shared" si="9"/>
        <v/>
      </c>
      <c r="L47" s="8" t="str">
        <f t="shared" si="10"/>
        <v/>
      </c>
      <c r="M47" s="8" t="str">
        <f t="shared" si="11"/>
        <v/>
      </c>
      <c r="N47" s="8" t="str">
        <f t="shared" si="12"/>
        <v/>
      </c>
      <c r="O47" s="8">
        <f t="shared" si="6"/>
        <v>4039</v>
      </c>
    </row>
    <row r="48" spans="1:15" x14ac:dyDescent="0.25">
      <c r="A48" s="1" t="s">
        <v>957</v>
      </c>
      <c r="B48" s="11" t="s">
        <v>166</v>
      </c>
      <c r="C48" s="17">
        <v>422</v>
      </c>
      <c r="D48" s="21">
        <v>4213</v>
      </c>
      <c r="E48" s="27"/>
      <c r="G48" s="8"/>
      <c r="I48" s="8" t="str">
        <f t="shared" si="7"/>
        <v/>
      </c>
      <c r="J48" s="8">
        <f t="shared" si="8"/>
        <v>4213</v>
      </c>
      <c r="K48" s="8" t="str">
        <f t="shared" si="9"/>
        <v/>
      </c>
      <c r="L48" s="8" t="str">
        <f t="shared" si="10"/>
        <v/>
      </c>
      <c r="M48" s="8" t="str">
        <f t="shared" si="11"/>
        <v/>
      </c>
      <c r="N48" s="8" t="str">
        <f t="shared" si="12"/>
        <v/>
      </c>
      <c r="O48" s="8" t="str">
        <f t="shared" si="6"/>
        <v/>
      </c>
    </row>
    <row r="49" spans="1:15" x14ac:dyDescent="0.25">
      <c r="A49" s="1" t="s">
        <v>957</v>
      </c>
      <c r="B49" s="11" t="s">
        <v>327</v>
      </c>
      <c r="C49" s="17">
        <v>949</v>
      </c>
      <c r="D49" s="21">
        <v>4611</v>
      </c>
      <c r="E49" s="9"/>
      <c r="G49" s="8"/>
      <c r="I49" s="8" t="str">
        <f t="shared" si="7"/>
        <v/>
      </c>
      <c r="J49" s="8" t="str">
        <f t="shared" si="8"/>
        <v/>
      </c>
      <c r="K49" s="8" t="str">
        <f t="shared" si="9"/>
        <v/>
      </c>
      <c r="L49" s="8" t="str">
        <f t="shared" si="10"/>
        <v/>
      </c>
      <c r="M49" s="8" t="str">
        <f t="shared" si="11"/>
        <v/>
      </c>
      <c r="N49" s="8">
        <f t="shared" si="12"/>
        <v>4611</v>
      </c>
      <c r="O49" s="8" t="str">
        <f t="shared" si="6"/>
        <v/>
      </c>
    </row>
    <row r="50" spans="1:15" x14ac:dyDescent="0.25">
      <c r="A50" s="1" t="s">
        <v>957</v>
      </c>
      <c r="B50" s="11" t="s">
        <v>365</v>
      </c>
      <c r="C50" s="17">
        <v>951</v>
      </c>
      <c r="D50" s="21">
        <v>5004</v>
      </c>
      <c r="E50" s="9"/>
      <c r="G50" s="8"/>
      <c r="I50" s="8" t="str">
        <f t="shared" si="7"/>
        <v/>
      </c>
      <c r="J50" s="8" t="str">
        <f t="shared" si="8"/>
        <v/>
      </c>
      <c r="K50" s="8" t="str">
        <f t="shared" si="9"/>
        <v/>
      </c>
      <c r="L50" s="8" t="str">
        <f t="shared" si="10"/>
        <v/>
      </c>
      <c r="M50" s="8" t="str">
        <f t="shared" si="11"/>
        <v/>
      </c>
      <c r="N50" s="8" t="str">
        <f t="shared" si="12"/>
        <v/>
      </c>
      <c r="O50" s="8">
        <f t="shared" si="6"/>
        <v>5004</v>
      </c>
    </row>
    <row r="51" spans="1:15" x14ac:dyDescent="0.25">
      <c r="A51" s="1" t="s">
        <v>957</v>
      </c>
      <c r="B51" s="11" t="s">
        <v>731</v>
      </c>
      <c r="C51" s="16">
        <v>422</v>
      </c>
      <c r="D51" s="21">
        <v>5051</v>
      </c>
      <c r="E51" s="27"/>
      <c r="G51" s="8">
        <f>$D51</f>
        <v>5051</v>
      </c>
      <c r="I51" s="8" t="str">
        <f t="shared" si="7"/>
        <v/>
      </c>
      <c r="J51" s="8">
        <f t="shared" si="8"/>
        <v>5051</v>
      </c>
      <c r="K51" s="8" t="str">
        <f t="shared" si="9"/>
        <v/>
      </c>
      <c r="L51" s="8" t="str">
        <f t="shared" si="10"/>
        <v/>
      </c>
      <c r="M51" s="8" t="str">
        <f t="shared" si="11"/>
        <v/>
      </c>
      <c r="N51" s="8" t="str">
        <f t="shared" si="12"/>
        <v/>
      </c>
      <c r="O51" s="8" t="str">
        <f t="shared" si="6"/>
        <v/>
      </c>
    </row>
    <row r="52" spans="1:15" x14ac:dyDescent="0.25">
      <c r="A52" s="1" t="s">
        <v>957</v>
      </c>
      <c r="B52" s="11" t="s">
        <v>388</v>
      </c>
      <c r="C52" s="17">
        <v>951</v>
      </c>
      <c r="D52" s="21">
        <v>5352</v>
      </c>
      <c r="E52" s="9"/>
      <c r="F52" s="8">
        <f>$D52</f>
        <v>5352</v>
      </c>
      <c r="G52" s="8"/>
      <c r="I52" s="8" t="str">
        <f t="shared" si="7"/>
        <v/>
      </c>
      <c r="J52" s="8" t="str">
        <f t="shared" si="8"/>
        <v/>
      </c>
      <c r="K52" s="8" t="str">
        <f t="shared" si="9"/>
        <v/>
      </c>
      <c r="L52" s="8" t="str">
        <f t="shared" si="10"/>
        <v/>
      </c>
      <c r="M52" s="8" t="str">
        <f t="shared" si="11"/>
        <v/>
      </c>
      <c r="N52" s="8" t="str">
        <f t="shared" si="12"/>
        <v/>
      </c>
      <c r="O52" s="8">
        <f t="shared" si="6"/>
        <v>5352</v>
      </c>
    </row>
    <row r="53" spans="1:15" x14ac:dyDescent="0.25">
      <c r="A53" s="1" t="s">
        <v>957</v>
      </c>
      <c r="B53" s="11" t="s">
        <v>343</v>
      </c>
      <c r="C53" s="17">
        <v>949</v>
      </c>
      <c r="D53" s="21">
        <v>5394</v>
      </c>
      <c r="E53" s="9"/>
      <c r="G53" s="8"/>
      <c r="I53" s="8" t="str">
        <f t="shared" si="7"/>
        <v/>
      </c>
      <c r="J53" s="8" t="str">
        <f t="shared" si="8"/>
        <v/>
      </c>
      <c r="K53" s="8" t="str">
        <f t="shared" si="9"/>
        <v/>
      </c>
      <c r="L53" s="8" t="str">
        <f t="shared" si="10"/>
        <v/>
      </c>
      <c r="M53" s="8" t="str">
        <f t="shared" si="11"/>
        <v/>
      </c>
      <c r="N53" s="8">
        <f t="shared" si="12"/>
        <v>5394</v>
      </c>
      <c r="O53" s="8" t="str">
        <f t="shared" si="6"/>
        <v/>
      </c>
    </row>
    <row r="54" spans="1:15" x14ac:dyDescent="0.25">
      <c r="A54" s="1" t="s">
        <v>957</v>
      </c>
      <c r="B54" s="11" t="s">
        <v>411</v>
      </c>
      <c r="C54" s="17">
        <v>951</v>
      </c>
      <c r="D54" s="21">
        <v>5511</v>
      </c>
      <c r="E54" s="9"/>
      <c r="G54" s="8"/>
      <c r="I54" s="8" t="str">
        <f t="shared" si="7"/>
        <v/>
      </c>
      <c r="J54" s="8" t="str">
        <f t="shared" si="8"/>
        <v/>
      </c>
      <c r="K54" s="8" t="str">
        <f t="shared" si="9"/>
        <v/>
      </c>
      <c r="L54" s="8" t="str">
        <f t="shared" si="10"/>
        <v/>
      </c>
      <c r="M54" s="8" t="str">
        <f t="shared" si="11"/>
        <v/>
      </c>
      <c r="N54" s="8" t="str">
        <f t="shared" si="12"/>
        <v/>
      </c>
      <c r="O54" s="8">
        <f t="shared" si="6"/>
        <v>5511</v>
      </c>
    </row>
    <row r="55" spans="1:15" x14ac:dyDescent="0.25">
      <c r="A55" s="1" t="s">
        <v>957</v>
      </c>
      <c r="B55" s="11" t="s">
        <v>774</v>
      </c>
      <c r="C55" s="16">
        <v>422</v>
      </c>
      <c r="D55" s="21">
        <v>5813</v>
      </c>
      <c r="E55" s="27"/>
      <c r="G55" s="8"/>
      <c r="I55" s="8" t="str">
        <f t="shared" si="7"/>
        <v/>
      </c>
      <c r="J55" s="8">
        <f t="shared" si="8"/>
        <v>5813</v>
      </c>
      <c r="K55" s="8" t="str">
        <f t="shared" si="9"/>
        <v/>
      </c>
      <c r="L55" s="8" t="str">
        <f t="shared" si="10"/>
        <v/>
      </c>
      <c r="M55" s="8" t="str">
        <f t="shared" si="11"/>
        <v/>
      </c>
      <c r="N55" s="8" t="str">
        <f t="shared" si="12"/>
        <v/>
      </c>
      <c r="O55" s="8" t="str">
        <f t="shared" si="6"/>
        <v/>
      </c>
    </row>
    <row r="56" spans="1:15" x14ac:dyDescent="0.25">
      <c r="A56" s="1" t="s">
        <v>957</v>
      </c>
      <c r="B56" s="11" t="s">
        <v>259</v>
      </c>
      <c r="C56" s="17">
        <v>426</v>
      </c>
      <c r="D56" s="21">
        <v>6087</v>
      </c>
      <c r="E56" s="9"/>
      <c r="G56" s="8">
        <f>$D56</f>
        <v>6087</v>
      </c>
      <c r="H56" s="8">
        <f>$D56</f>
        <v>6087</v>
      </c>
      <c r="I56" s="8" t="str">
        <f t="shared" si="7"/>
        <v/>
      </c>
      <c r="J56" s="8" t="str">
        <f t="shared" si="8"/>
        <v/>
      </c>
      <c r="K56" s="8" t="str">
        <f t="shared" si="9"/>
        <v/>
      </c>
      <c r="L56" s="8">
        <f t="shared" si="10"/>
        <v>6087</v>
      </c>
      <c r="M56" s="8" t="str">
        <f t="shared" si="11"/>
        <v/>
      </c>
      <c r="N56" s="8" t="str">
        <f t="shared" si="12"/>
        <v/>
      </c>
      <c r="O56" s="8" t="str">
        <f t="shared" si="6"/>
        <v/>
      </c>
    </row>
    <row r="57" spans="1:15" x14ac:dyDescent="0.25">
      <c r="A57" s="1" t="s">
        <v>957</v>
      </c>
      <c r="B57" s="11" t="s">
        <v>890</v>
      </c>
      <c r="C57" s="16">
        <v>420</v>
      </c>
      <c r="D57" s="21">
        <v>7609</v>
      </c>
      <c r="E57" s="9"/>
      <c r="G57" s="8"/>
      <c r="I57" s="8">
        <f t="shared" si="7"/>
        <v>7609</v>
      </c>
      <c r="J57" s="8" t="str">
        <f t="shared" si="8"/>
        <v/>
      </c>
      <c r="K57" s="8" t="str">
        <f t="shared" si="9"/>
        <v/>
      </c>
      <c r="L57" s="8" t="str">
        <f t="shared" si="10"/>
        <v/>
      </c>
      <c r="M57" s="8" t="str">
        <f t="shared" si="11"/>
        <v/>
      </c>
      <c r="N57" s="8" t="str">
        <f t="shared" si="12"/>
        <v/>
      </c>
      <c r="O57" s="8" t="str">
        <f t="shared" si="6"/>
        <v/>
      </c>
    </row>
    <row r="58" spans="1:15" x14ac:dyDescent="0.25">
      <c r="A58" s="1" t="s">
        <v>957</v>
      </c>
      <c r="B58" s="11" t="s">
        <v>156</v>
      </c>
      <c r="C58" s="17">
        <v>420</v>
      </c>
      <c r="D58" s="21">
        <v>7838</v>
      </c>
      <c r="E58" s="27"/>
      <c r="G58" s="8">
        <f>$D58</f>
        <v>7838</v>
      </c>
      <c r="I58" s="8">
        <f t="shared" si="7"/>
        <v>7838</v>
      </c>
      <c r="J58" s="8" t="str">
        <f t="shared" si="8"/>
        <v/>
      </c>
      <c r="K58" s="8" t="str">
        <f t="shared" si="9"/>
        <v/>
      </c>
      <c r="L58" s="8" t="str">
        <f t="shared" si="10"/>
        <v/>
      </c>
      <c r="M58" s="8" t="str">
        <f t="shared" si="11"/>
        <v/>
      </c>
      <c r="N58" s="8" t="str">
        <f t="shared" si="12"/>
        <v/>
      </c>
      <c r="O58" s="8" t="str">
        <f t="shared" si="6"/>
        <v/>
      </c>
    </row>
    <row r="59" spans="1:15" x14ac:dyDescent="0.25">
      <c r="A59" s="1" t="s">
        <v>957</v>
      </c>
      <c r="B59" s="11" t="s">
        <v>226</v>
      </c>
      <c r="C59" s="17">
        <v>424</v>
      </c>
      <c r="D59" s="21">
        <v>8362</v>
      </c>
      <c r="E59" s="9"/>
      <c r="G59" s="8"/>
      <c r="I59" s="8" t="str">
        <f t="shared" si="7"/>
        <v/>
      </c>
      <c r="J59" s="8" t="str">
        <f t="shared" si="8"/>
        <v/>
      </c>
      <c r="K59" s="8">
        <f t="shared" si="9"/>
        <v>8362</v>
      </c>
      <c r="L59" s="8" t="str">
        <f t="shared" si="10"/>
        <v/>
      </c>
      <c r="M59" s="8" t="str">
        <f t="shared" si="11"/>
        <v/>
      </c>
      <c r="N59" s="8" t="str">
        <f t="shared" si="12"/>
        <v/>
      </c>
      <c r="O59" s="8" t="str">
        <f t="shared" si="6"/>
        <v/>
      </c>
    </row>
    <row r="60" spans="1:15" x14ac:dyDescent="0.25">
      <c r="A60" s="1" t="s">
        <v>957</v>
      </c>
      <c r="B60" s="11" t="s">
        <v>390</v>
      </c>
      <c r="C60" s="17">
        <v>951</v>
      </c>
      <c r="D60" s="21">
        <v>8461</v>
      </c>
      <c r="E60" s="9"/>
      <c r="G60" s="8"/>
      <c r="H60" s="8">
        <f>$D60</f>
        <v>8461</v>
      </c>
      <c r="I60" s="8" t="str">
        <f t="shared" si="7"/>
        <v/>
      </c>
      <c r="J60" s="8" t="str">
        <f t="shared" si="8"/>
        <v/>
      </c>
      <c r="K60" s="8" t="str">
        <f t="shared" si="9"/>
        <v/>
      </c>
      <c r="L60" s="8" t="str">
        <f t="shared" si="10"/>
        <v/>
      </c>
      <c r="M60" s="8" t="str">
        <f t="shared" si="11"/>
        <v/>
      </c>
      <c r="N60" s="8" t="str">
        <f t="shared" si="12"/>
        <v/>
      </c>
      <c r="O60" s="8">
        <f t="shared" si="6"/>
        <v>8461</v>
      </c>
    </row>
    <row r="61" spans="1:15" x14ac:dyDescent="0.25">
      <c r="A61" s="1" t="s">
        <v>957</v>
      </c>
      <c r="B61" s="11" t="s">
        <v>308</v>
      </c>
      <c r="C61" s="17">
        <v>949</v>
      </c>
      <c r="D61" s="21">
        <v>8639</v>
      </c>
      <c r="E61" s="9"/>
      <c r="F61" s="8">
        <f>$D61</f>
        <v>8639</v>
      </c>
      <c r="G61" s="8"/>
      <c r="I61" s="8" t="str">
        <f t="shared" si="7"/>
        <v/>
      </c>
      <c r="J61" s="8" t="str">
        <f t="shared" si="8"/>
        <v/>
      </c>
      <c r="K61" s="8" t="str">
        <f t="shared" si="9"/>
        <v/>
      </c>
      <c r="L61" s="8" t="str">
        <f t="shared" si="10"/>
        <v/>
      </c>
      <c r="M61" s="8" t="str">
        <f t="shared" si="11"/>
        <v/>
      </c>
      <c r="N61" s="8">
        <f t="shared" si="12"/>
        <v>8639</v>
      </c>
      <c r="O61" s="8" t="str">
        <f t="shared" si="6"/>
        <v/>
      </c>
    </row>
    <row r="62" spans="1:15" x14ac:dyDescent="0.25">
      <c r="A62" s="1" t="s">
        <v>957</v>
      </c>
      <c r="B62" s="11" t="s">
        <v>620</v>
      </c>
      <c r="C62" s="16">
        <v>428</v>
      </c>
      <c r="D62" s="21">
        <v>9558</v>
      </c>
      <c r="E62" s="9"/>
      <c r="G62" s="8"/>
      <c r="I62" s="8" t="str">
        <f t="shared" si="7"/>
        <v/>
      </c>
      <c r="J62" s="8" t="str">
        <f t="shared" si="8"/>
        <v/>
      </c>
      <c r="K62" s="8" t="str">
        <f t="shared" si="9"/>
        <v/>
      </c>
      <c r="L62" s="8" t="str">
        <f t="shared" si="10"/>
        <v/>
      </c>
      <c r="M62" s="8">
        <f t="shared" si="11"/>
        <v>9558</v>
      </c>
      <c r="N62" s="8" t="str">
        <f t="shared" si="12"/>
        <v/>
      </c>
      <c r="O62" s="8" t="str">
        <f t="shared" si="6"/>
        <v/>
      </c>
    </row>
    <row r="63" spans="1:15" x14ac:dyDescent="0.25">
      <c r="A63" s="1" t="s">
        <v>957</v>
      </c>
      <c r="B63" s="11" t="s">
        <v>405</v>
      </c>
      <c r="C63" s="17">
        <v>951</v>
      </c>
      <c r="D63" s="21">
        <v>9744</v>
      </c>
      <c r="E63" s="9"/>
      <c r="G63" s="8"/>
      <c r="I63" s="8" t="str">
        <f t="shared" si="7"/>
        <v/>
      </c>
      <c r="J63" s="8" t="str">
        <f t="shared" si="8"/>
        <v/>
      </c>
      <c r="K63" s="8" t="str">
        <f t="shared" si="9"/>
        <v/>
      </c>
      <c r="L63" s="8" t="str">
        <f t="shared" si="10"/>
        <v/>
      </c>
      <c r="M63" s="8" t="str">
        <f t="shared" si="11"/>
        <v/>
      </c>
      <c r="N63" s="8" t="str">
        <f t="shared" si="12"/>
        <v/>
      </c>
      <c r="O63" s="8">
        <f t="shared" si="6"/>
        <v>9744</v>
      </c>
    </row>
    <row r="64" spans="1:15" x14ac:dyDescent="0.25">
      <c r="A64" s="1" t="s">
        <v>957</v>
      </c>
      <c r="B64" s="11" t="s">
        <v>118</v>
      </c>
      <c r="C64" s="17">
        <v>420</v>
      </c>
      <c r="D64" s="21">
        <v>9869</v>
      </c>
      <c r="E64" s="9"/>
      <c r="G64" s="8"/>
      <c r="I64" s="8">
        <f t="shared" si="7"/>
        <v>9869</v>
      </c>
      <c r="J64" s="8" t="str">
        <f t="shared" si="8"/>
        <v/>
      </c>
      <c r="K64" s="8" t="str">
        <f t="shared" si="9"/>
        <v/>
      </c>
      <c r="L64" s="8" t="str">
        <f t="shared" si="10"/>
        <v/>
      </c>
      <c r="M64" s="8" t="str">
        <f t="shared" si="11"/>
        <v/>
      </c>
      <c r="N64" s="8" t="str">
        <f t="shared" si="12"/>
        <v/>
      </c>
      <c r="O64" s="8" t="str">
        <f t="shared" si="6"/>
        <v/>
      </c>
    </row>
    <row r="65" spans="1:15" x14ac:dyDescent="0.25">
      <c r="A65" s="1" t="s">
        <v>957</v>
      </c>
      <c r="B65" s="11" t="s">
        <v>152</v>
      </c>
      <c r="C65" s="17">
        <v>422</v>
      </c>
      <c r="D65" s="21">
        <v>10486</v>
      </c>
      <c r="E65" s="27"/>
      <c r="G65" s="8"/>
      <c r="I65" s="8" t="str">
        <f t="shared" si="7"/>
        <v/>
      </c>
      <c r="J65" s="8">
        <f t="shared" si="8"/>
        <v>10486</v>
      </c>
      <c r="K65" s="8" t="str">
        <f t="shared" si="9"/>
        <v/>
      </c>
      <c r="L65" s="8" t="str">
        <f t="shared" si="10"/>
        <v/>
      </c>
      <c r="M65" s="8" t="str">
        <f t="shared" si="11"/>
        <v/>
      </c>
      <c r="N65" s="8" t="str">
        <f t="shared" si="12"/>
        <v/>
      </c>
      <c r="O65" s="8" t="str">
        <f t="shared" si="6"/>
        <v/>
      </c>
    </row>
    <row r="66" spans="1:15" x14ac:dyDescent="0.25">
      <c r="A66" s="1" t="s">
        <v>957</v>
      </c>
      <c r="B66" s="11" t="s">
        <v>333</v>
      </c>
      <c r="C66" s="17">
        <v>949</v>
      </c>
      <c r="D66" s="21">
        <v>10966</v>
      </c>
      <c r="E66" s="9"/>
      <c r="F66" s="8">
        <f>$D66</f>
        <v>10966</v>
      </c>
      <c r="G66" s="8"/>
      <c r="I66" s="8" t="str">
        <f t="shared" si="7"/>
        <v/>
      </c>
      <c r="J66" s="8" t="str">
        <f t="shared" si="8"/>
        <v/>
      </c>
      <c r="K66" s="8" t="str">
        <f t="shared" si="9"/>
        <v/>
      </c>
      <c r="L66" s="8" t="str">
        <f t="shared" si="10"/>
        <v/>
      </c>
      <c r="M66" s="8" t="str">
        <f t="shared" si="11"/>
        <v/>
      </c>
      <c r="N66" s="8">
        <f t="shared" si="12"/>
        <v>10966</v>
      </c>
      <c r="O66" s="8" t="str">
        <f t="shared" ref="O66:O129" si="13" xml:space="preserve">   IF($C66=951, $D66, "")</f>
        <v/>
      </c>
    </row>
    <row r="67" spans="1:15" x14ac:dyDescent="0.25">
      <c r="A67" s="1" t="s">
        <v>957</v>
      </c>
      <c r="B67" s="11" t="s">
        <v>403</v>
      </c>
      <c r="C67" s="17">
        <v>951</v>
      </c>
      <c r="D67" s="21">
        <v>11415</v>
      </c>
      <c r="E67" s="9"/>
      <c r="F67" s="8">
        <f>$D67</f>
        <v>11415</v>
      </c>
      <c r="G67" s="8"/>
      <c r="I67" s="8" t="str">
        <f t="shared" si="7"/>
        <v/>
      </c>
      <c r="J67" s="8" t="str">
        <f t="shared" si="8"/>
        <v/>
      </c>
      <c r="K67" s="8" t="str">
        <f t="shared" si="9"/>
        <v/>
      </c>
      <c r="L67" s="8" t="str">
        <f t="shared" si="10"/>
        <v/>
      </c>
      <c r="M67" s="8" t="str">
        <f t="shared" si="11"/>
        <v/>
      </c>
      <c r="N67" s="8" t="str">
        <f t="shared" si="12"/>
        <v/>
      </c>
      <c r="O67" s="8">
        <f t="shared" si="13"/>
        <v>11415</v>
      </c>
    </row>
    <row r="68" spans="1:15" x14ac:dyDescent="0.25">
      <c r="A68" s="1" t="s">
        <v>957</v>
      </c>
      <c r="B68" s="11" t="s">
        <v>163</v>
      </c>
      <c r="C68" s="17">
        <v>422</v>
      </c>
      <c r="D68" s="21">
        <v>12968</v>
      </c>
      <c r="E68" s="27"/>
      <c r="G68" s="8"/>
      <c r="I68" s="8" t="str">
        <f t="shared" si="7"/>
        <v/>
      </c>
      <c r="J68" s="8">
        <f t="shared" si="8"/>
        <v>12968</v>
      </c>
      <c r="K68" s="8" t="str">
        <f t="shared" si="9"/>
        <v/>
      </c>
      <c r="L68" s="8" t="str">
        <f t="shared" si="10"/>
        <v/>
      </c>
      <c r="M68" s="8" t="str">
        <f t="shared" si="11"/>
        <v/>
      </c>
      <c r="N68" s="8" t="str">
        <f t="shared" si="12"/>
        <v/>
      </c>
      <c r="O68" s="8" t="str">
        <f t="shared" si="13"/>
        <v/>
      </c>
    </row>
    <row r="69" spans="1:15" x14ac:dyDescent="0.25">
      <c r="A69" s="1" t="s">
        <v>957</v>
      </c>
      <c r="B69" s="11" t="s">
        <v>103</v>
      </c>
      <c r="C69" s="17">
        <v>420</v>
      </c>
      <c r="D69" s="21">
        <v>13137</v>
      </c>
      <c r="E69" s="9"/>
      <c r="G69" s="8"/>
      <c r="I69" s="8">
        <f t="shared" si="7"/>
        <v>13137</v>
      </c>
      <c r="J69" s="8" t="str">
        <f t="shared" si="8"/>
        <v/>
      </c>
      <c r="K69" s="8" t="str">
        <f t="shared" si="9"/>
        <v/>
      </c>
      <c r="L69" s="8" t="str">
        <f t="shared" si="10"/>
        <v/>
      </c>
      <c r="M69" s="8" t="str">
        <f t="shared" si="11"/>
        <v/>
      </c>
      <c r="N69" s="8" t="str">
        <f t="shared" si="12"/>
        <v/>
      </c>
      <c r="O69" s="8" t="str">
        <f t="shared" si="13"/>
        <v/>
      </c>
    </row>
    <row r="70" spans="1:15" x14ac:dyDescent="0.25">
      <c r="A70" s="1" t="s">
        <v>957</v>
      </c>
      <c r="B70" s="11" t="s">
        <v>256</v>
      </c>
      <c r="C70" s="17">
        <v>424</v>
      </c>
      <c r="D70" s="21">
        <v>14153</v>
      </c>
      <c r="E70" s="9"/>
      <c r="G70" s="8">
        <f>$D70</f>
        <v>14153</v>
      </c>
      <c r="H70" s="8">
        <f>$D70</f>
        <v>14153</v>
      </c>
      <c r="I70" s="8" t="str">
        <f t="shared" si="7"/>
        <v/>
      </c>
      <c r="J70" s="8" t="str">
        <f t="shared" si="8"/>
        <v/>
      </c>
      <c r="K70" s="8">
        <f t="shared" si="9"/>
        <v>14153</v>
      </c>
      <c r="L70" s="8" t="str">
        <f t="shared" si="10"/>
        <v/>
      </c>
      <c r="M70" s="8" t="str">
        <f t="shared" si="11"/>
        <v/>
      </c>
      <c r="N70" s="8" t="str">
        <f t="shared" si="12"/>
        <v/>
      </c>
      <c r="O70" s="8" t="str">
        <f t="shared" si="13"/>
        <v/>
      </c>
    </row>
    <row r="71" spans="1:15" x14ac:dyDescent="0.25">
      <c r="A71" s="1" t="s">
        <v>957</v>
      </c>
      <c r="B71" s="12" t="s">
        <v>43</v>
      </c>
      <c r="C71" s="14">
        <v>951</v>
      </c>
      <c r="D71" s="21">
        <v>15368</v>
      </c>
      <c r="H71" s="8">
        <f>$D71</f>
        <v>15368</v>
      </c>
      <c r="I71" s="8" t="str">
        <f t="shared" si="7"/>
        <v/>
      </c>
      <c r="J71" s="8" t="str">
        <f t="shared" si="8"/>
        <v/>
      </c>
      <c r="K71" s="8" t="str">
        <f t="shared" si="9"/>
        <v/>
      </c>
      <c r="L71" s="8" t="str">
        <f t="shared" si="10"/>
        <v/>
      </c>
      <c r="M71" s="8" t="str">
        <f t="shared" si="11"/>
        <v/>
      </c>
      <c r="N71" s="8" t="str">
        <f t="shared" si="12"/>
        <v/>
      </c>
      <c r="O71" s="8">
        <f t="shared" si="13"/>
        <v>15368</v>
      </c>
    </row>
    <row r="72" spans="1:15" x14ac:dyDescent="0.25">
      <c r="A72" s="1" t="s">
        <v>957</v>
      </c>
      <c r="B72" s="12" t="s">
        <v>21</v>
      </c>
      <c r="C72" s="14">
        <v>422</v>
      </c>
      <c r="D72" s="21">
        <v>15903</v>
      </c>
      <c r="E72" s="28"/>
      <c r="I72" s="8" t="str">
        <f t="shared" si="7"/>
        <v/>
      </c>
      <c r="J72" s="8">
        <f t="shared" si="8"/>
        <v>15903</v>
      </c>
      <c r="K72" s="8" t="str">
        <f t="shared" si="9"/>
        <v/>
      </c>
      <c r="L72" s="8" t="str">
        <f t="shared" si="10"/>
        <v/>
      </c>
      <c r="M72" s="8" t="str">
        <f t="shared" si="11"/>
        <v/>
      </c>
      <c r="N72" s="8" t="str">
        <f t="shared" si="12"/>
        <v/>
      </c>
      <c r="O72" s="8" t="str">
        <f t="shared" si="13"/>
        <v/>
      </c>
    </row>
    <row r="73" spans="1:15" x14ac:dyDescent="0.25">
      <c r="A73" s="1" t="s">
        <v>957</v>
      </c>
      <c r="B73" s="12" t="s">
        <v>54</v>
      </c>
      <c r="C73" s="14">
        <v>428</v>
      </c>
      <c r="D73" s="21">
        <v>15962</v>
      </c>
      <c r="I73" s="8" t="str">
        <f t="shared" si="7"/>
        <v/>
      </c>
      <c r="J73" s="8" t="str">
        <f t="shared" si="8"/>
        <v/>
      </c>
      <c r="K73" s="8" t="str">
        <f t="shared" si="9"/>
        <v/>
      </c>
      <c r="L73" s="8" t="str">
        <f t="shared" si="10"/>
        <v/>
      </c>
      <c r="M73" s="8">
        <f t="shared" si="11"/>
        <v>15962</v>
      </c>
      <c r="N73" s="8" t="str">
        <f t="shared" si="12"/>
        <v/>
      </c>
      <c r="O73" s="8" t="str">
        <f t="shared" si="13"/>
        <v/>
      </c>
    </row>
    <row r="74" spans="1:15" x14ac:dyDescent="0.25">
      <c r="A74" s="1" t="s">
        <v>957</v>
      </c>
      <c r="B74" s="12" t="s">
        <v>62</v>
      </c>
      <c r="C74" s="14">
        <v>422</v>
      </c>
      <c r="D74" s="21">
        <v>16918</v>
      </c>
      <c r="E74" s="28"/>
      <c r="G74" s="8">
        <f>$D74</f>
        <v>16918</v>
      </c>
      <c r="I74" s="8" t="str">
        <f t="shared" si="7"/>
        <v/>
      </c>
      <c r="J74" s="8">
        <f t="shared" si="8"/>
        <v>16918</v>
      </c>
      <c r="K74" s="8" t="str">
        <f t="shared" si="9"/>
        <v/>
      </c>
      <c r="L74" s="8" t="str">
        <f t="shared" si="10"/>
        <v/>
      </c>
      <c r="M74" s="8" t="str">
        <f t="shared" si="11"/>
        <v/>
      </c>
      <c r="N74" s="8" t="str">
        <f t="shared" si="12"/>
        <v/>
      </c>
      <c r="O74" s="8" t="str">
        <f t="shared" si="13"/>
        <v/>
      </c>
    </row>
    <row r="75" spans="1:15" x14ac:dyDescent="0.25">
      <c r="A75" s="1" t="s">
        <v>957</v>
      </c>
      <c r="B75" s="12" t="s">
        <v>25</v>
      </c>
      <c r="C75" s="14">
        <v>422</v>
      </c>
      <c r="D75" s="21">
        <v>17122</v>
      </c>
      <c r="E75" s="28"/>
      <c r="I75" s="8" t="str">
        <f t="shared" si="7"/>
        <v/>
      </c>
      <c r="J75" s="8">
        <f t="shared" si="8"/>
        <v>17122</v>
      </c>
      <c r="K75" s="8" t="str">
        <f t="shared" si="9"/>
        <v/>
      </c>
      <c r="L75" s="8" t="str">
        <f t="shared" si="10"/>
        <v/>
      </c>
      <c r="M75" s="8" t="str">
        <f t="shared" si="11"/>
        <v/>
      </c>
      <c r="N75" s="8" t="str">
        <f t="shared" si="12"/>
        <v/>
      </c>
      <c r="O75" s="8" t="str">
        <f t="shared" si="13"/>
        <v/>
      </c>
    </row>
    <row r="76" spans="1:15" x14ac:dyDescent="0.25">
      <c r="A76" s="1" t="s">
        <v>957</v>
      </c>
      <c r="B76" s="12" t="s">
        <v>55</v>
      </c>
      <c r="C76" s="14">
        <v>422</v>
      </c>
      <c r="D76" s="21">
        <v>18228</v>
      </c>
      <c r="E76" s="28"/>
      <c r="I76" s="8" t="str">
        <f t="shared" si="7"/>
        <v/>
      </c>
      <c r="J76" s="8">
        <f t="shared" si="8"/>
        <v>18228</v>
      </c>
      <c r="K76" s="8" t="str">
        <f t="shared" si="9"/>
        <v/>
      </c>
      <c r="L76" s="8" t="str">
        <f t="shared" si="10"/>
        <v/>
      </c>
      <c r="M76" s="8" t="str">
        <f t="shared" si="11"/>
        <v/>
      </c>
      <c r="N76" s="8" t="str">
        <f t="shared" si="12"/>
        <v/>
      </c>
      <c r="O76" s="8" t="str">
        <f t="shared" si="13"/>
        <v/>
      </c>
    </row>
    <row r="77" spans="1:15" x14ac:dyDescent="0.25">
      <c r="A77" s="1" t="s">
        <v>957</v>
      </c>
      <c r="B77" s="12" t="s">
        <v>36</v>
      </c>
      <c r="C77" s="14">
        <v>951</v>
      </c>
      <c r="D77" s="21">
        <v>18683</v>
      </c>
      <c r="I77" s="8" t="str">
        <f t="shared" si="7"/>
        <v/>
      </c>
      <c r="J77" s="8" t="str">
        <f t="shared" si="8"/>
        <v/>
      </c>
      <c r="K77" s="8" t="str">
        <f t="shared" si="9"/>
        <v/>
      </c>
      <c r="L77" s="8" t="str">
        <f t="shared" si="10"/>
        <v/>
      </c>
      <c r="M77" s="8" t="str">
        <f t="shared" si="11"/>
        <v/>
      </c>
      <c r="N77" s="8" t="str">
        <f t="shared" si="12"/>
        <v/>
      </c>
      <c r="O77" s="8">
        <f t="shared" si="13"/>
        <v>18683</v>
      </c>
    </row>
    <row r="78" spans="1:15" x14ac:dyDescent="0.25">
      <c r="A78" s="1" t="s">
        <v>957</v>
      </c>
      <c r="B78" s="12" t="s">
        <v>56</v>
      </c>
      <c r="C78" s="14">
        <v>424</v>
      </c>
      <c r="D78" s="21">
        <v>18931</v>
      </c>
      <c r="H78" s="8">
        <f>$D78</f>
        <v>18931</v>
      </c>
      <c r="I78" s="8" t="str">
        <f t="shared" si="7"/>
        <v/>
      </c>
      <c r="J78" s="8" t="str">
        <f t="shared" si="8"/>
        <v/>
      </c>
      <c r="K78" s="8">
        <f t="shared" si="9"/>
        <v>18931</v>
      </c>
      <c r="L78" s="8" t="str">
        <f t="shared" si="10"/>
        <v/>
      </c>
      <c r="M78" s="8" t="str">
        <f t="shared" si="11"/>
        <v/>
      </c>
      <c r="N78" s="8" t="str">
        <f t="shared" si="12"/>
        <v/>
      </c>
      <c r="O78" s="8" t="str">
        <f t="shared" si="13"/>
        <v/>
      </c>
    </row>
    <row r="79" spans="1:15" x14ac:dyDescent="0.25">
      <c r="A79" s="1" t="s">
        <v>957</v>
      </c>
      <c r="B79" s="12" t="s">
        <v>68</v>
      </c>
      <c r="C79" s="14">
        <v>422</v>
      </c>
      <c r="D79" s="21">
        <v>20323</v>
      </c>
      <c r="E79" s="28"/>
      <c r="I79" s="8" t="str">
        <f t="shared" si="7"/>
        <v/>
      </c>
      <c r="J79" s="8">
        <f t="shared" si="8"/>
        <v>20323</v>
      </c>
      <c r="K79" s="8" t="str">
        <f t="shared" si="9"/>
        <v/>
      </c>
      <c r="L79" s="8" t="str">
        <f t="shared" si="10"/>
        <v/>
      </c>
      <c r="M79" s="8" t="str">
        <f t="shared" si="11"/>
        <v/>
      </c>
      <c r="N79" s="8" t="str">
        <f t="shared" si="12"/>
        <v/>
      </c>
      <c r="O79" s="8" t="str">
        <f t="shared" si="13"/>
        <v/>
      </c>
    </row>
    <row r="80" spans="1:15" x14ac:dyDescent="0.25">
      <c r="A80" s="1" t="s">
        <v>957</v>
      </c>
      <c r="B80" s="12" t="s">
        <v>57</v>
      </c>
      <c r="C80" s="14">
        <v>428</v>
      </c>
      <c r="D80" s="21">
        <v>21542</v>
      </c>
      <c r="F80" s="8">
        <f>$D80</f>
        <v>21542</v>
      </c>
      <c r="I80" s="8" t="str">
        <f t="shared" si="7"/>
        <v/>
      </c>
      <c r="J80" s="8" t="str">
        <f t="shared" si="8"/>
        <v/>
      </c>
      <c r="K80" s="8" t="str">
        <f t="shared" si="9"/>
        <v/>
      </c>
      <c r="L80" s="8" t="str">
        <f t="shared" si="10"/>
        <v/>
      </c>
      <c r="M80" s="8">
        <f t="shared" si="11"/>
        <v>21542</v>
      </c>
      <c r="N80" s="8" t="str">
        <f t="shared" si="12"/>
        <v/>
      </c>
      <c r="O80" s="8" t="str">
        <f t="shared" si="13"/>
        <v/>
      </c>
    </row>
    <row r="81" spans="1:15" x14ac:dyDescent="0.25">
      <c r="A81" s="1" t="s">
        <v>957</v>
      </c>
      <c r="B81" s="12" t="s">
        <v>53</v>
      </c>
      <c r="C81" s="14">
        <v>422</v>
      </c>
      <c r="D81" s="21">
        <v>21677</v>
      </c>
      <c r="E81" s="28"/>
      <c r="I81" s="8" t="str">
        <f t="shared" si="7"/>
        <v/>
      </c>
      <c r="J81" s="8">
        <f t="shared" si="8"/>
        <v>21677</v>
      </c>
      <c r="K81" s="8" t="str">
        <f t="shared" si="9"/>
        <v/>
      </c>
      <c r="L81" s="8" t="str">
        <f t="shared" si="10"/>
        <v/>
      </c>
      <c r="M81" s="8" t="str">
        <f t="shared" si="11"/>
        <v/>
      </c>
      <c r="N81" s="8" t="str">
        <f t="shared" si="12"/>
        <v/>
      </c>
      <c r="O81" s="8" t="str">
        <f t="shared" si="13"/>
        <v/>
      </c>
    </row>
    <row r="82" spans="1:15" x14ac:dyDescent="0.25">
      <c r="A82" s="1" t="s">
        <v>957</v>
      </c>
      <c r="B82" s="12" t="s">
        <v>69</v>
      </c>
      <c r="C82" s="14">
        <v>422</v>
      </c>
      <c r="D82" s="21">
        <v>24532</v>
      </c>
      <c r="E82" s="29">
        <f>$D82</f>
        <v>24532</v>
      </c>
      <c r="G82" s="8">
        <f>$D82</f>
        <v>24532</v>
      </c>
      <c r="I82" s="8" t="str">
        <f t="shared" si="7"/>
        <v/>
      </c>
      <c r="J82" s="8">
        <f t="shared" si="8"/>
        <v>24532</v>
      </c>
      <c r="K82" s="8" t="str">
        <f t="shared" si="9"/>
        <v/>
      </c>
      <c r="L82" s="8" t="str">
        <f t="shared" si="10"/>
        <v/>
      </c>
      <c r="M82" s="8" t="str">
        <f t="shared" si="11"/>
        <v/>
      </c>
      <c r="N82" s="8" t="str">
        <f t="shared" si="12"/>
        <v/>
      </c>
      <c r="O82" s="8" t="str">
        <f t="shared" si="13"/>
        <v/>
      </c>
    </row>
    <row r="83" spans="1:15" x14ac:dyDescent="0.25">
      <c r="A83" s="1" t="s">
        <v>957</v>
      </c>
      <c r="B83" s="11" t="s">
        <v>23</v>
      </c>
      <c r="C83" s="14">
        <v>424</v>
      </c>
      <c r="D83" s="21">
        <v>25012</v>
      </c>
      <c r="I83" s="8" t="str">
        <f t="shared" si="7"/>
        <v/>
      </c>
      <c r="J83" s="8" t="str">
        <f t="shared" si="8"/>
        <v/>
      </c>
      <c r="K83" s="8">
        <f t="shared" si="9"/>
        <v>25012</v>
      </c>
      <c r="L83" s="8" t="str">
        <f t="shared" si="10"/>
        <v/>
      </c>
      <c r="M83" s="8" t="str">
        <f t="shared" si="11"/>
        <v/>
      </c>
      <c r="N83" s="8" t="str">
        <f t="shared" si="12"/>
        <v/>
      </c>
      <c r="O83" s="8" t="str">
        <f t="shared" si="13"/>
        <v/>
      </c>
    </row>
    <row r="84" spans="1:15" x14ac:dyDescent="0.25">
      <c r="A84" s="1" t="s">
        <v>957</v>
      </c>
      <c r="B84" s="12" t="s">
        <v>67</v>
      </c>
      <c r="C84" s="14">
        <v>426</v>
      </c>
      <c r="D84" s="21">
        <v>28094</v>
      </c>
      <c r="I84" s="8" t="str">
        <f t="shared" si="7"/>
        <v/>
      </c>
      <c r="J84" s="8" t="str">
        <f t="shared" si="8"/>
        <v/>
      </c>
      <c r="K84" s="8" t="str">
        <f t="shared" si="9"/>
        <v/>
      </c>
      <c r="L84" s="8">
        <f t="shared" si="10"/>
        <v>28094</v>
      </c>
      <c r="M84" s="8" t="str">
        <f t="shared" si="11"/>
        <v/>
      </c>
      <c r="N84" s="8" t="str">
        <f t="shared" si="12"/>
        <v/>
      </c>
      <c r="O84" s="8" t="str">
        <f t="shared" si="13"/>
        <v/>
      </c>
    </row>
    <row r="85" spans="1:15" x14ac:dyDescent="0.25">
      <c r="A85" s="1" t="s">
        <v>957</v>
      </c>
      <c r="B85" s="12" t="s">
        <v>64</v>
      </c>
      <c r="C85" s="14">
        <v>951</v>
      </c>
      <c r="D85" s="21">
        <v>29524</v>
      </c>
      <c r="I85" s="8" t="str">
        <f t="shared" ref="I85:I148" si="14" xml:space="preserve">   IF($C85=420, $D85, "")</f>
        <v/>
      </c>
      <c r="J85" s="8" t="str">
        <f t="shared" ref="J85:J148" si="15" xml:space="preserve">   IF($C85=422, $D85, "")</f>
        <v/>
      </c>
      <c r="K85" s="8" t="str">
        <f t="shared" ref="K85:K148" si="16" xml:space="preserve">   IF($C85=424, $D85, "")</f>
        <v/>
      </c>
      <c r="L85" s="8" t="str">
        <f t="shared" ref="L85:L148" si="17" xml:space="preserve">   IF($C85=426, $D85, "")</f>
        <v/>
      </c>
      <c r="M85" s="8" t="str">
        <f t="shared" ref="M85:M148" si="18" xml:space="preserve">   IF($C85=428, $D85, "")</f>
        <v/>
      </c>
      <c r="N85" s="8" t="str">
        <f t="shared" ref="N85:N148" si="19" xml:space="preserve">   IF($C85=949, $D85, "")</f>
        <v/>
      </c>
      <c r="O85" s="8">
        <f t="shared" si="13"/>
        <v>29524</v>
      </c>
    </row>
    <row r="86" spans="1:15" x14ac:dyDescent="0.25">
      <c r="A86" s="1" t="s">
        <v>957</v>
      </c>
      <c r="B86" s="11" t="s">
        <v>576</v>
      </c>
      <c r="C86" s="14">
        <v>422</v>
      </c>
      <c r="D86" s="21">
        <v>32797</v>
      </c>
      <c r="E86" s="28"/>
      <c r="I86" s="8" t="str">
        <f t="shared" si="14"/>
        <v/>
      </c>
      <c r="J86" s="8">
        <f t="shared" si="15"/>
        <v>32797</v>
      </c>
      <c r="K86" s="8" t="str">
        <f t="shared" si="16"/>
        <v/>
      </c>
      <c r="L86" s="8" t="str">
        <f t="shared" si="17"/>
        <v/>
      </c>
      <c r="M86" s="8" t="str">
        <f t="shared" si="18"/>
        <v/>
      </c>
      <c r="N86" s="8" t="str">
        <f t="shared" si="19"/>
        <v/>
      </c>
      <c r="O86" s="8" t="str">
        <f t="shared" si="13"/>
        <v/>
      </c>
    </row>
    <row r="87" spans="1:15" x14ac:dyDescent="0.25">
      <c r="A87" s="1" t="s">
        <v>957</v>
      </c>
      <c r="B87" s="12" t="s">
        <v>66</v>
      </c>
      <c r="C87" s="14">
        <v>422</v>
      </c>
      <c r="D87" s="21">
        <v>33662</v>
      </c>
      <c r="E87" s="28"/>
      <c r="H87" s="8">
        <f>$D87</f>
        <v>33662</v>
      </c>
      <c r="I87" s="8" t="str">
        <f t="shared" si="14"/>
        <v/>
      </c>
      <c r="J87" s="8">
        <f t="shared" si="15"/>
        <v>33662</v>
      </c>
      <c r="K87" s="8" t="str">
        <f t="shared" si="16"/>
        <v/>
      </c>
      <c r="L87" s="8" t="str">
        <f t="shared" si="17"/>
        <v/>
      </c>
      <c r="M87" s="8" t="str">
        <f t="shared" si="18"/>
        <v/>
      </c>
      <c r="N87" s="8" t="str">
        <f t="shared" si="19"/>
        <v/>
      </c>
      <c r="O87" s="8" t="str">
        <f t="shared" si="13"/>
        <v/>
      </c>
    </row>
    <row r="88" spans="1:15" x14ac:dyDescent="0.25">
      <c r="A88" s="1" t="s">
        <v>957</v>
      </c>
      <c r="B88" s="12" t="s">
        <v>40</v>
      </c>
      <c r="C88" s="14">
        <v>426</v>
      </c>
      <c r="D88" s="21">
        <v>36437</v>
      </c>
      <c r="I88" s="8" t="str">
        <f t="shared" si="14"/>
        <v/>
      </c>
      <c r="J88" s="8" t="str">
        <f t="shared" si="15"/>
        <v/>
      </c>
      <c r="K88" s="8" t="str">
        <f t="shared" si="16"/>
        <v/>
      </c>
      <c r="L88" s="8">
        <f t="shared" si="17"/>
        <v>36437</v>
      </c>
      <c r="M88" s="8" t="str">
        <f t="shared" si="18"/>
        <v/>
      </c>
      <c r="N88" s="8" t="str">
        <f t="shared" si="19"/>
        <v/>
      </c>
      <c r="O88" s="8" t="str">
        <f t="shared" si="13"/>
        <v/>
      </c>
    </row>
    <row r="89" spans="1:15" x14ac:dyDescent="0.25">
      <c r="A89" s="1" t="s">
        <v>957</v>
      </c>
      <c r="B89" s="12" t="s">
        <v>72</v>
      </c>
      <c r="C89" s="14">
        <v>951</v>
      </c>
      <c r="D89" s="21">
        <v>49167</v>
      </c>
      <c r="F89" s="8">
        <f>$D89</f>
        <v>49167</v>
      </c>
      <c r="I89" s="8" t="str">
        <f t="shared" si="14"/>
        <v/>
      </c>
      <c r="J89" s="8" t="str">
        <f t="shared" si="15"/>
        <v/>
      </c>
      <c r="K89" s="8" t="str">
        <f t="shared" si="16"/>
        <v/>
      </c>
      <c r="L89" s="8" t="str">
        <f t="shared" si="17"/>
        <v/>
      </c>
      <c r="M89" s="8" t="str">
        <f t="shared" si="18"/>
        <v/>
      </c>
      <c r="N89" s="8" t="str">
        <f t="shared" si="19"/>
        <v/>
      </c>
      <c r="O89" s="8">
        <f t="shared" si="13"/>
        <v>49167</v>
      </c>
    </row>
    <row r="90" spans="1:15" x14ac:dyDescent="0.25">
      <c r="A90" s="1" t="s">
        <v>957</v>
      </c>
      <c r="B90" s="12" t="s">
        <v>50</v>
      </c>
      <c r="C90" s="14">
        <v>949</v>
      </c>
      <c r="D90" s="21">
        <v>70145</v>
      </c>
      <c r="I90" s="8" t="str">
        <f t="shared" si="14"/>
        <v/>
      </c>
      <c r="J90" s="8" t="str">
        <f t="shared" si="15"/>
        <v/>
      </c>
      <c r="K90" s="8" t="str">
        <f t="shared" si="16"/>
        <v/>
      </c>
      <c r="L90" s="8" t="str">
        <f t="shared" si="17"/>
        <v/>
      </c>
      <c r="M90" s="8" t="str">
        <f t="shared" si="18"/>
        <v/>
      </c>
      <c r="N90" s="8">
        <f t="shared" si="19"/>
        <v>70145</v>
      </c>
      <c r="O90" s="8" t="str">
        <f t="shared" si="13"/>
        <v/>
      </c>
    </row>
    <row r="91" spans="1:15" x14ac:dyDescent="0.25">
      <c r="A91" s="1" t="s">
        <v>957</v>
      </c>
      <c r="B91" s="12" t="s">
        <v>39</v>
      </c>
      <c r="C91" s="14">
        <v>422</v>
      </c>
      <c r="D91" s="21">
        <v>71741</v>
      </c>
      <c r="E91" s="28"/>
      <c r="H91" s="8">
        <f>$D91</f>
        <v>71741</v>
      </c>
      <c r="I91" s="8" t="str">
        <f t="shared" si="14"/>
        <v/>
      </c>
      <c r="J91" s="8">
        <f t="shared" si="15"/>
        <v>71741</v>
      </c>
      <c r="K91" s="8" t="str">
        <f t="shared" si="16"/>
        <v/>
      </c>
      <c r="L91" s="8" t="str">
        <f t="shared" si="17"/>
        <v/>
      </c>
      <c r="M91" s="8" t="str">
        <f t="shared" si="18"/>
        <v/>
      </c>
      <c r="N91" s="8" t="str">
        <f t="shared" si="19"/>
        <v/>
      </c>
      <c r="O91" s="8" t="str">
        <f t="shared" si="13"/>
        <v/>
      </c>
    </row>
    <row r="92" spans="1:15" x14ac:dyDescent="0.25">
      <c r="A92" s="1" t="s">
        <v>957</v>
      </c>
      <c r="B92" s="12" t="s">
        <v>32</v>
      </c>
      <c r="C92" s="14">
        <v>422</v>
      </c>
      <c r="D92" s="21">
        <v>79066</v>
      </c>
      <c r="E92" s="28"/>
      <c r="H92" s="8">
        <f>$D92</f>
        <v>79066</v>
      </c>
      <c r="I92" s="8" t="str">
        <f t="shared" si="14"/>
        <v/>
      </c>
      <c r="J92" s="8">
        <f t="shared" si="15"/>
        <v>79066</v>
      </c>
      <c r="K92" s="8" t="str">
        <f t="shared" si="16"/>
        <v/>
      </c>
      <c r="L92" s="8" t="str">
        <f t="shared" si="17"/>
        <v/>
      </c>
      <c r="M92" s="8" t="str">
        <f t="shared" si="18"/>
        <v/>
      </c>
      <c r="N92" s="8" t="str">
        <f t="shared" si="19"/>
        <v/>
      </c>
      <c r="O92" s="8" t="str">
        <f t="shared" si="13"/>
        <v/>
      </c>
    </row>
    <row r="93" spans="1:15" x14ac:dyDescent="0.25">
      <c r="A93" s="1" t="s">
        <v>957</v>
      </c>
      <c r="B93" s="11" t="s">
        <v>24</v>
      </c>
      <c r="C93" s="14">
        <v>420</v>
      </c>
      <c r="D93" s="21">
        <v>83393</v>
      </c>
      <c r="G93" s="8">
        <f>$D93</f>
        <v>83393</v>
      </c>
      <c r="I93" s="8">
        <f t="shared" si="14"/>
        <v>83393</v>
      </c>
      <c r="J93" s="8" t="str">
        <f t="shared" si="15"/>
        <v/>
      </c>
      <c r="K93" s="8" t="str">
        <f t="shared" si="16"/>
        <v/>
      </c>
      <c r="L93" s="8" t="str">
        <f t="shared" si="17"/>
        <v/>
      </c>
      <c r="M93" s="8" t="str">
        <f t="shared" si="18"/>
        <v/>
      </c>
      <c r="N93" s="8" t="str">
        <f t="shared" si="19"/>
        <v/>
      </c>
      <c r="O93" s="8" t="str">
        <f t="shared" si="13"/>
        <v/>
      </c>
    </row>
    <row r="94" spans="1:15" x14ac:dyDescent="0.25">
      <c r="A94" s="1" t="s">
        <v>957</v>
      </c>
      <c r="B94" s="12" t="s">
        <v>41</v>
      </c>
      <c r="C94" s="14">
        <v>951</v>
      </c>
      <c r="D94" s="21">
        <v>84554</v>
      </c>
      <c r="I94" s="8" t="str">
        <f t="shared" si="14"/>
        <v/>
      </c>
      <c r="J94" s="8" t="str">
        <f t="shared" si="15"/>
        <v/>
      </c>
      <c r="K94" s="8" t="str">
        <f t="shared" si="16"/>
        <v/>
      </c>
      <c r="L94" s="8" t="str">
        <f t="shared" si="17"/>
        <v/>
      </c>
      <c r="M94" s="8" t="str">
        <f t="shared" si="18"/>
        <v/>
      </c>
      <c r="N94" s="8" t="str">
        <f t="shared" si="19"/>
        <v/>
      </c>
      <c r="O94" s="8">
        <f t="shared" si="13"/>
        <v>84554</v>
      </c>
    </row>
    <row r="95" spans="1:15" x14ac:dyDescent="0.25">
      <c r="A95" s="1" t="s">
        <v>957</v>
      </c>
      <c r="B95" s="12" t="s">
        <v>8</v>
      </c>
      <c r="C95" s="14">
        <v>428</v>
      </c>
      <c r="D95" s="21">
        <v>106476</v>
      </c>
      <c r="G95" s="8">
        <f>$D95</f>
        <v>106476</v>
      </c>
      <c r="I95" s="8" t="str">
        <f t="shared" si="14"/>
        <v/>
      </c>
      <c r="J95" s="8" t="str">
        <f t="shared" si="15"/>
        <v/>
      </c>
      <c r="K95" s="8" t="str">
        <f t="shared" si="16"/>
        <v/>
      </c>
      <c r="L95" s="8" t="str">
        <f t="shared" si="17"/>
        <v/>
      </c>
      <c r="M95" s="8">
        <f t="shared" si="18"/>
        <v>106476</v>
      </c>
      <c r="N95" s="8" t="str">
        <f t="shared" si="19"/>
        <v/>
      </c>
      <c r="O95" s="8" t="str">
        <f t="shared" si="13"/>
        <v/>
      </c>
    </row>
    <row r="96" spans="1:15" x14ac:dyDescent="0.25">
      <c r="A96" s="1" t="s">
        <v>957</v>
      </c>
      <c r="B96" s="12" t="s">
        <v>9</v>
      </c>
      <c r="C96" s="14">
        <v>949</v>
      </c>
      <c r="D96" s="21">
        <v>200564</v>
      </c>
      <c r="F96" s="8">
        <f>$D96</f>
        <v>200564</v>
      </c>
      <c r="I96" s="8" t="str">
        <f t="shared" si="14"/>
        <v/>
      </c>
      <c r="J96" s="8" t="str">
        <f t="shared" si="15"/>
        <v/>
      </c>
      <c r="K96" s="8" t="str">
        <f t="shared" si="16"/>
        <v/>
      </c>
      <c r="L96" s="8" t="str">
        <f t="shared" si="17"/>
        <v/>
      </c>
      <c r="M96" s="8" t="str">
        <f t="shared" si="18"/>
        <v/>
      </c>
      <c r="N96" s="8">
        <f t="shared" si="19"/>
        <v>200564</v>
      </c>
      <c r="O96" s="8" t="str">
        <f t="shared" si="13"/>
        <v/>
      </c>
    </row>
    <row r="97" spans="1:15" x14ac:dyDescent="0.25">
      <c r="A97" s="1" t="s">
        <v>957</v>
      </c>
      <c r="B97" s="12" t="s">
        <v>34</v>
      </c>
      <c r="C97" s="14">
        <v>426</v>
      </c>
      <c r="D97" s="21">
        <v>228330</v>
      </c>
      <c r="G97" s="8">
        <f>$D97</f>
        <v>228330</v>
      </c>
      <c r="H97" s="8">
        <f>$D97</f>
        <v>228330</v>
      </c>
      <c r="I97" s="8" t="str">
        <f t="shared" si="14"/>
        <v/>
      </c>
      <c r="J97" s="8" t="str">
        <f t="shared" si="15"/>
        <v/>
      </c>
      <c r="K97" s="8" t="str">
        <f t="shared" si="16"/>
        <v/>
      </c>
      <c r="L97" s="8">
        <f t="shared" si="17"/>
        <v>228330</v>
      </c>
      <c r="M97" s="8" t="str">
        <f t="shared" si="18"/>
        <v/>
      </c>
      <c r="N97" s="8" t="str">
        <f t="shared" si="19"/>
        <v/>
      </c>
      <c r="O97" s="8" t="str">
        <f t="shared" si="13"/>
        <v/>
      </c>
    </row>
    <row r="98" spans="1:15" x14ac:dyDescent="0.25">
      <c r="A98" s="1" t="s">
        <v>957</v>
      </c>
      <c r="B98" s="12" t="s">
        <v>73</v>
      </c>
      <c r="C98" s="14">
        <v>424</v>
      </c>
      <c r="D98" s="21">
        <v>229617</v>
      </c>
      <c r="G98" s="8">
        <f>$D98</f>
        <v>229617</v>
      </c>
      <c r="I98" s="8" t="str">
        <f t="shared" si="14"/>
        <v/>
      </c>
      <c r="J98" s="8" t="str">
        <f t="shared" si="15"/>
        <v/>
      </c>
      <c r="K98" s="8">
        <f t="shared" si="16"/>
        <v>229617</v>
      </c>
      <c r="L98" s="8" t="str">
        <f t="shared" si="17"/>
        <v/>
      </c>
      <c r="M98" s="8" t="str">
        <f t="shared" si="18"/>
        <v/>
      </c>
      <c r="N98" s="8" t="str">
        <f t="shared" si="19"/>
        <v/>
      </c>
      <c r="O98" s="8" t="str">
        <f t="shared" si="13"/>
        <v/>
      </c>
    </row>
    <row r="99" spans="1:15" x14ac:dyDescent="0.25">
      <c r="A99" s="1" t="s">
        <v>957</v>
      </c>
      <c r="B99" s="12" t="s">
        <v>6</v>
      </c>
      <c r="C99" s="14">
        <v>424</v>
      </c>
      <c r="D99" s="21">
        <v>269666</v>
      </c>
      <c r="G99" s="8">
        <f>$D99</f>
        <v>269666</v>
      </c>
      <c r="H99" s="8">
        <f>$D99</f>
        <v>269666</v>
      </c>
      <c r="I99" s="8" t="str">
        <f t="shared" si="14"/>
        <v/>
      </c>
      <c r="J99" s="8" t="str">
        <f t="shared" si="15"/>
        <v/>
      </c>
      <c r="K99" s="8">
        <f t="shared" si="16"/>
        <v>269666</v>
      </c>
      <c r="L99" s="8" t="str">
        <f t="shared" si="17"/>
        <v/>
      </c>
      <c r="M99" s="8" t="str">
        <f t="shared" si="18"/>
        <v/>
      </c>
      <c r="N99" s="8" t="str">
        <f t="shared" si="19"/>
        <v/>
      </c>
      <c r="O99" s="8" t="str">
        <f t="shared" si="13"/>
        <v/>
      </c>
    </row>
    <row r="100" spans="1:15" x14ac:dyDescent="0.25">
      <c r="A100" s="1" t="s">
        <v>957</v>
      </c>
      <c r="B100" s="12" t="s">
        <v>7</v>
      </c>
      <c r="C100" s="14">
        <v>426</v>
      </c>
      <c r="D100" s="21">
        <v>403892</v>
      </c>
      <c r="G100" s="8">
        <f>$D100</f>
        <v>403892</v>
      </c>
      <c r="I100" s="8" t="str">
        <f t="shared" si="14"/>
        <v/>
      </c>
      <c r="J100" s="8" t="str">
        <f t="shared" si="15"/>
        <v/>
      </c>
      <c r="K100" s="8" t="str">
        <f t="shared" si="16"/>
        <v/>
      </c>
      <c r="L100" s="8">
        <f t="shared" si="17"/>
        <v>403892</v>
      </c>
      <c r="M100" s="8" t="str">
        <f t="shared" si="18"/>
        <v/>
      </c>
      <c r="N100" s="8" t="str">
        <f t="shared" si="19"/>
        <v/>
      </c>
      <c r="O100" s="8" t="str">
        <f t="shared" si="13"/>
        <v/>
      </c>
    </row>
    <row r="101" spans="1:15" x14ac:dyDescent="0.25">
      <c r="A101" s="1" t="s">
        <v>957</v>
      </c>
      <c r="B101" s="12" t="s">
        <v>5</v>
      </c>
      <c r="C101" s="14">
        <v>422</v>
      </c>
      <c r="D101" s="21">
        <v>731424</v>
      </c>
      <c r="E101" s="29">
        <f>$D101</f>
        <v>731424</v>
      </c>
      <c r="F101" s="5"/>
      <c r="H101" s="8">
        <f>$D101</f>
        <v>731424</v>
      </c>
      <c r="I101" s="8" t="str">
        <f t="shared" si="14"/>
        <v/>
      </c>
      <c r="J101" s="8">
        <f t="shared" si="15"/>
        <v>731424</v>
      </c>
      <c r="K101" s="8" t="str">
        <f t="shared" si="16"/>
        <v/>
      </c>
      <c r="L101" s="8" t="str">
        <f t="shared" si="17"/>
        <v/>
      </c>
      <c r="M101" s="8" t="str">
        <f t="shared" si="18"/>
        <v/>
      </c>
      <c r="N101" s="8" t="str">
        <f t="shared" si="19"/>
        <v/>
      </c>
      <c r="O101" s="8" t="str">
        <f t="shared" si="13"/>
        <v/>
      </c>
    </row>
    <row r="102" spans="1:15" x14ac:dyDescent="0.25">
      <c r="B102" s="11" t="s">
        <v>887</v>
      </c>
      <c r="C102" s="16">
        <v>422</v>
      </c>
      <c r="D102" s="21">
        <v>13</v>
      </c>
      <c r="E102" s="27"/>
      <c r="G102" s="8"/>
      <c r="I102" s="8" t="str">
        <f t="shared" si="14"/>
        <v/>
      </c>
      <c r="J102" s="8">
        <f t="shared" si="15"/>
        <v>13</v>
      </c>
      <c r="K102" s="8" t="str">
        <f t="shared" si="16"/>
        <v/>
      </c>
      <c r="L102" s="8" t="str">
        <f t="shared" si="17"/>
        <v/>
      </c>
      <c r="M102" s="8" t="str">
        <f t="shared" si="18"/>
        <v/>
      </c>
      <c r="N102" s="8" t="str">
        <f t="shared" si="19"/>
        <v/>
      </c>
      <c r="O102" s="8" t="str">
        <f t="shared" si="13"/>
        <v/>
      </c>
    </row>
    <row r="103" spans="1:15" x14ac:dyDescent="0.25">
      <c r="B103" s="11" t="s">
        <v>827</v>
      </c>
      <c r="C103" s="16">
        <v>422</v>
      </c>
      <c r="D103" s="21">
        <v>25</v>
      </c>
      <c r="E103" s="27"/>
      <c r="G103" s="8"/>
      <c r="I103" s="8" t="str">
        <f t="shared" si="14"/>
        <v/>
      </c>
      <c r="J103" s="8">
        <f t="shared" si="15"/>
        <v>25</v>
      </c>
      <c r="K103" s="8" t="str">
        <f t="shared" si="16"/>
        <v/>
      </c>
      <c r="L103" s="8" t="str">
        <f t="shared" si="17"/>
        <v/>
      </c>
      <c r="M103" s="8" t="str">
        <f t="shared" si="18"/>
        <v/>
      </c>
      <c r="N103" s="8" t="str">
        <f t="shared" si="19"/>
        <v/>
      </c>
      <c r="O103" s="8" t="str">
        <f t="shared" si="13"/>
        <v/>
      </c>
    </row>
    <row r="104" spans="1:15" x14ac:dyDescent="0.25">
      <c r="B104" s="11" t="s">
        <v>805</v>
      </c>
      <c r="C104" s="17">
        <v>428</v>
      </c>
      <c r="D104" s="21">
        <v>33</v>
      </c>
      <c r="E104" s="9"/>
      <c r="G104" s="8"/>
      <c r="I104" s="8" t="str">
        <f t="shared" si="14"/>
        <v/>
      </c>
      <c r="J104" s="8" t="str">
        <f t="shared" si="15"/>
        <v/>
      </c>
      <c r="K104" s="8" t="str">
        <f t="shared" si="16"/>
        <v/>
      </c>
      <c r="L104" s="8" t="str">
        <f t="shared" si="17"/>
        <v/>
      </c>
      <c r="M104" s="8">
        <f t="shared" si="18"/>
        <v>33</v>
      </c>
      <c r="N104" s="8" t="str">
        <f t="shared" si="19"/>
        <v/>
      </c>
      <c r="O104" s="8" t="str">
        <f t="shared" si="13"/>
        <v/>
      </c>
    </row>
    <row r="105" spans="1:15" x14ac:dyDescent="0.25">
      <c r="B105" s="11" t="s">
        <v>654</v>
      </c>
      <c r="C105" s="16">
        <v>422</v>
      </c>
      <c r="D105" s="21">
        <v>37</v>
      </c>
      <c r="E105" s="27"/>
      <c r="G105" s="8"/>
      <c r="I105" s="8" t="str">
        <f t="shared" si="14"/>
        <v/>
      </c>
      <c r="J105" s="8">
        <f t="shared" si="15"/>
        <v>37</v>
      </c>
      <c r="K105" s="8" t="str">
        <f t="shared" si="16"/>
        <v/>
      </c>
      <c r="L105" s="8" t="str">
        <f t="shared" si="17"/>
        <v/>
      </c>
      <c r="M105" s="8" t="str">
        <f t="shared" si="18"/>
        <v/>
      </c>
      <c r="N105" s="8" t="str">
        <f t="shared" si="19"/>
        <v/>
      </c>
      <c r="O105" s="8" t="str">
        <f t="shared" si="13"/>
        <v/>
      </c>
    </row>
    <row r="106" spans="1:15" x14ac:dyDescent="0.25">
      <c r="B106" s="11" t="s">
        <v>481</v>
      </c>
      <c r="C106" s="17">
        <v>949</v>
      </c>
      <c r="D106" s="21">
        <v>41</v>
      </c>
      <c r="E106" s="9"/>
      <c r="G106" s="8"/>
      <c r="I106" s="8" t="str">
        <f t="shared" si="14"/>
        <v/>
      </c>
      <c r="J106" s="8" t="str">
        <f t="shared" si="15"/>
        <v/>
      </c>
      <c r="K106" s="8" t="str">
        <f t="shared" si="16"/>
        <v/>
      </c>
      <c r="L106" s="8" t="str">
        <f t="shared" si="17"/>
        <v/>
      </c>
      <c r="M106" s="8" t="str">
        <f t="shared" si="18"/>
        <v/>
      </c>
      <c r="N106" s="8">
        <f t="shared" si="19"/>
        <v>41</v>
      </c>
      <c r="O106" s="8" t="str">
        <f t="shared" si="13"/>
        <v/>
      </c>
    </row>
    <row r="107" spans="1:15" x14ac:dyDescent="0.2">
      <c r="B107" s="11" t="s">
        <v>547</v>
      </c>
      <c r="C107" s="14">
        <v>420</v>
      </c>
      <c r="D107" s="21">
        <v>45</v>
      </c>
      <c r="E107" s="9"/>
      <c r="G107" s="8"/>
      <c r="I107" s="8">
        <f t="shared" si="14"/>
        <v>45</v>
      </c>
      <c r="J107" s="8" t="str">
        <f t="shared" si="15"/>
        <v/>
      </c>
      <c r="K107" s="8" t="str">
        <f t="shared" si="16"/>
        <v/>
      </c>
      <c r="L107" s="8" t="str">
        <f t="shared" si="17"/>
        <v/>
      </c>
      <c r="M107" s="8" t="str">
        <f t="shared" si="18"/>
        <v/>
      </c>
      <c r="N107" s="8" t="str">
        <f t="shared" si="19"/>
        <v/>
      </c>
      <c r="O107" s="8" t="str">
        <f t="shared" si="13"/>
        <v/>
      </c>
    </row>
    <row r="108" spans="1:15" x14ac:dyDescent="0.25">
      <c r="B108" s="11" t="s">
        <v>614</v>
      </c>
      <c r="C108" s="16">
        <v>428</v>
      </c>
      <c r="D108" s="21">
        <v>55</v>
      </c>
      <c r="E108" s="9"/>
      <c r="G108" s="8"/>
      <c r="I108" s="8" t="str">
        <f t="shared" si="14"/>
        <v/>
      </c>
      <c r="J108" s="8" t="str">
        <f t="shared" si="15"/>
        <v/>
      </c>
      <c r="K108" s="8" t="str">
        <f t="shared" si="16"/>
        <v/>
      </c>
      <c r="L108" s="8" t="str">
        <f t="shared" si="17"/>
        <v/>
      </c>
      <c r="M108" s="8">
        <f t="shared" si="18"/>
        <v>55</v>
      </c>
      <c r="N108" s="8" t="str">
        <f t="shared" si="19"/>
        <v/>
      </c>
      <c r="O108" s="8" t="str">
        <f t="shared" si="13"/>
        <v/>
      </c>
    </row>
    <row r="109" spans="1:15" x14ac:dyDescent="0.25">
      <c r="B109" s="11" t="s">
        <v>551</v>
      </c>
      <c r="C109" s="16">
        <v>951</v>
      </c>
      <c r="D109" s="21">
        <v>60</v>
      </c>
      <c r="E109" s="9"/>
      <c r="F109" s="8">
        <f>$D109</f>
        <v>60</v>
      </c>
      <c r="G109" s="8"/>
      <c r="I109" s="8" t="str">
        <f t="shared" si="14"/>
        <v/>
      </c>
      <c r="J109" s="8" t="str">
        <f t="shared" si="15"/>
        <v/>
      </c>
      <c r="K109" s="8" t="str">
        <f t="shared" si="16"/>
        <v/>
      </c>
      <c r="L109" s="8" t="str">
        <f t="shared" si="17"/>
        <v/>
      </c>
      <c r="M109" s="8" t="str">
        <f t="shared" si="18"/>
        <v/>
      </c>
      <c r="N109" s="8" t="str">
        <f t="shared" si="19"/>
        <v/>
      </c>
      <c r="O109" s="8">
        <f t="shared" si="13"/>
        <v>60</v>
      </c>
    </row>
    <row r="110" spans="1:15" x14ac:dyDescent="0.25">
      <c r="B110" s="11" t="s">
        <v>611</v>
      </c>
      <c r="C110" s="16">
        <v>428</v>
      </c>
      <c r="D110" s="21">
        <v>72</v>
      </c>
      <c r="E110" s="9"/>
      <c r="G110" s="8"/>
      <c r="I110" s="8" t="str">
        <f t="shared" si="14"/>
        <v/>
      </c>
      <c r="J110" s="8" t="str">
        <f t="shared" si="15"/>
        <v/>
      </c>
      <c r="K110" s="8" t="str">
        <f t="shared" si="16"/>
        <v/>
      </c>
      <c r="L110" s="8" t="str">
        <f t="shared" si="17"/>
        <v/>
      </c>
      <c r="M110" s="8">
        <f t="shared" si="18"/>
        <v>72</v>
      </c>
      <c r="N110" s="8" t="str">
        <f t="shared" si="19"/>
        <v/>
      </c>
      <c r="O110" s="8" t="str">
        <f t="shared" si="13"/>
        <v/>
      </c>
    </row>
    <row r="111" spans="1:15" x14ac:dyDescent="0.25">
      <c r="B111" s="11" t="s">
        <v>430</v>
      </c>
      <c r="C111" s="16">
        <v>951</v>
      </c>
      <c r="D111" s="21">
        <v>73</v>
      </c>
      <c r="E111" s="9"/>
      <c r="G111" s="8"/>
      <c r="I111" s="8" t="str">
        <f t="shared" si="14"/>
        <v/>
      </c>
      <c r="J111" s="8" t="str">
        <f t="shared" si="15"/>
        <v/>
      </c>
      <c r="K111" s="8" t="str">
        <f t="shared" si="16"/>
        <v/>
      </c>
      <c r="L111" s="8" t="str">
        <f t="shared" si="17"/>
        <v/>
      </c>
      <c r="M111" s="8" t="str">
        <f t="shared" si="18"/>
        <v/>
      </c>
      <c r="N111" s="8" t="str">
        <f t="shared" si="19"/>
        <v/>
      </c>
      <c r="O111" s="8">
        <f t="shared" si="13"/>
        <v>73</v>
      </c>
    </row>
    <row r="112" spans="1:15" x14ac:dyDescent="0.25">
      <c r="B112" s="11" t="s">
        <v>653</v>
      </c>
      <c r="C112" s="16">
        <v>951</v>
      </c>
      <c r="D112" s="21">
        <v>80</v>
      </c>
      <c r="E112" s="9"/>
      <c r="G112" s="8"/>
      <c r="I112" s="8" t="str">
        <f t="shared" si="14"/>
        <v/>
      </c>
      <c r="J112" s="8" t="str">
        <f t="shared" si="15"/>
        <v/>
      </c>
      <c r="K112" s="8" t="str">
        <f t="shared" si="16"/>
        <v/>
      </c>
      <c r="L112" s="8" t="str">
        <f t="shared" si="17"/>
        <v/>
      </c>
      <c r="M112" s="8" t="str">
        <f t="shared" si="18"/>
        <v/>
      </c>
      <c r="N112" s="8" t="str">
        <f t="shared" si="19"/>
        <v/>
      </c>
      <c r="O112" s="8">
        <f t="shared" si="13"/>
        <v>80</v>
      </c>
    </row>
    <row r="113" spans="2:15" x14ac:dyDescent="0.25">
      <c r="B113" s="11" t="s">
        <v>524</v>
      </c>
      <c r="C113" s="16">
        <v>951</v>
      </c>
      <c r="D113" s="21">
        <v>84</v>
      </c>
      <c r="E113" s="9"/>
      <c r="G113" s="8"/>
      <c r="I113" s="8" t="str">
        <f t="shared" si="14"/>
        <v/>
      </c>
      <c r="J113" s="8" t="str">
        <f t="shared" si="15"/>
        <v/>
      </c>
      <c r="K113" s="8" t="str">
        <f t="shared" si="16"/>
        <v/>
      </c>
      <c r="L113" s="8" t="str">
        <f t="shared" si="17"/>
        <v/>
      </c>
      <c r="M113" s="8" t="str">
        <f t="shared" si="18"/>
        <v/>
      </c>
      <c r="N113" s="8" t="str">
        <f t="shared" si="19"/>
        <v/>
      </c>
      <c r="O113" s="8">
        <f t="shared" si="13"/>
        <v>84</v>
      </c>
    </row>
    <row r="114" spans="2:15" x14ac:dyDescent="0.25">
      <c r="B114" s="11" t="s">
        <v>461</v>
      </c>
      <c r="C114" s="16">
        <v>951</v>
      </c>
      <c r="D114" s="21">
        <v>89</v>
      </c>
      <c r="E114" s="9"/>
      <c r="G114" s="8"/>
      <c r="I114" s="8" t="str">
        <f t="shared" si="14"/>
        <v/>
      </c>
      <c r="J114" s="8" t="str">
        <f t="shared" si="15"/>
        <v/>
      </c>
      <c r="K114" s="8" t="str">
        <f t="shared" si="16"/>
        <v/>
      </c>
      <c r="L114" s="8" t="str">
        <f t="shared" si="17"/>
        <v/>
      </c>
      <c r="M114" s="8" t="str">
        <f t="shared" si="18"/>
        <v/>
      </c>
      <c r="N114" s="8" t="str">
        <f t="shared" si="19"/>
        <v/>
      </c>
      <c r="O114" s="8">
        <f t="shared" si="13"/>
        <v>89</v>
      </c>
    </row>
    <row r="115" spans="2:15" x14ac:dyDescent="0.25">
      <c r="B115" s="11" t="s">
        <v>554</v>
      </c>
      <c r="C115" s="16">
        <v>422</v>
      </c>
      <c r="D115" s="21">
        <v>90</v>
      </c>
      <c r="E115" s="27"/>
      <c r="G115" s="8"/>
      <c r="I115" s="8" t="str">
        <f t="shared" si="14"/>
        <v/>
      </c>
      <c r="J115" s="8">
        <f t="shared" si="15"/>
        <v>90</v>
      </c>
      <c r="K115" s="8" t="str">
        <f t="shared" si="16"/>
        <v/>
      </c>
      <c r="L115" s="8" t="str">
        <f t="shared" si="17"/>
        <v/>
      </c>
      <c r="M115" s="8" t="str">
        <f t="shared" si="18"/>
        <v/>
      </c>
      <c r="N115" s="8" t="str">
        <f t="shared" si="19"/>
        <v/>
      </c>
      <c r="O115" s="8" t="str">
        <f t="shared" si="13"/>
        <v/>
      </c>
    </row>
    <row r="116" spans="2:15" x14ac:dyDescent="0.25">
      <c r="B116" s="11" t="s">
        <v>467</v>
      </c>
      <c r="C116" s="17">
        <v>951</v>
      </c>
      <c r="D116" s="21">
        <v>91</v>
      </c>
      <c r="E116" s="9"/>
      <c r="G116" s="8"/>
      <c r="I116" s="8" t="str">
        <f t="shared" si="14"/>
        <v/>
      </c>
      <c r="J116" s="8" t="str">
        <f t="shared" si="15"/>
        <v/>
      </c>
      <c r="K116" s="8" t="str">
        <f t="shared" si="16"/>
        <v/>
      </c>
      <c r="L116" s="8" t="str">
        <f t="shared" si="17"/>
        <v/>
      </c>
      <c r="M116" s="8" t="str">
        <f t="shared" si="18"/>
        <v/>
      </c>
      <c r="N116" s="8" t="str">
        <f t="shared" si="19"/>
        <v/>
      </c>
      <c r="O116" s="8">
        <f t="shared" si="13"/>
        <v>91</v>
      </c>
    </row>
    <row r="117" spans="2:15" x14ac:dyDescent="0.25">
      <c r="B117" s="11" t="s">
        <v>592</v>
      </c>
      <c r="C117" s="16">
        <v>428</v>
      </c>
      <c r="D117" s="21">
        <v>91</v>
      </c>
      <c r="E117" s="9"/>
      <c r="G117" s="8"/>
      <c r="I117" s="8" t="str">
        <f t="shared" si="14"/>
        <v/>
      </c>
      <c r="J117" s="8" t="str">
        <f t="shared" si="15"/>
        <v/>
      </c>
      <c r="K117" s="8" t="str">
        <f t="shared" si="16"/>
        <v/>
      </c>
      <c r="L117" s="8" t="str">
        <f t="shared" si="17"/>
        <v/>
      </c>
      <c r="M117" s="8">
        <f t="shared" si="18"/>
        <v>91</v>
      </c>
      <c r="N117" s="8" t="str">
        <f t="shared" si="19"/>
        <v/>
      </c>
      <c r="O117" s="8" t="str">
        <f t="shared" si="13"/>
        <v/>
      </c>
    </row>
    <row r="118" spans="2:15" x14ac:dyDescent="0.25">
      <c r="B118" s="11" t="s">
        <v>556</v>
      </c>
      <c r="C118" s="16">
        <v>428</v>
      </c>
      <c r="D118" s="21">
        <v>94</v>
      </c>
      <c r="E118" s="9"/>
      <c r="G118" s="8"/>
      <c r="I118" s="8" t="str">
        <f t="shared" si="14"/>
        <v/>
      </c>
      <c r="J118" s="8" t="str">
        <f t="shared" si="15"/>
        <v/>
      </c>
      <c r="K118" s="8" t="str">
        <f t="shared" si="16"/>
        <v/>
      </c>
      <c r="L118" s="8" t="str">
        <f t="shared" si="17"/>
        <v/>
      </c>
      <c r="M118" s="8">
        <f t="shared" si="18"/>
        <v>94</v>
      </c>
      <c r="N118" s="8" t="str">
        <f t="shared" si="19"/>
        <v/>
      </c>
      <c r="O118" s="8" t="str">
        <f t="shared" si="13"/>
        <v/>
      </c>
    </row>
    <row r="119" spans="2:15" x14ac:dyDescent="0.25">
      <c r="B119" s="11" t="s">
        <v>499</v>
      </c>
      <c r="C119" s="16">
        <v>951</v>
      </c>
      <c r="D119" s="21">
        <v>96</v>
      </c>
      <c r="E119" s="9"/>
      <c r="G119" s="8"/>
      <c r="I119" s="8" t="str">
        <f t="shared" si="14"/>
        <v/>
      </c>
      <c r="J119" s="8" t="str">
        <f t="shared" si="15"/>
        <v/>
      </c>
      <c r="K119" s="8" t="str">
        <f t="shared" si="16"/>
        <v/>
      </c>
      <c r="L119" s="8" t="str">
        <f t="shared" si="17"/>
        <v/>
      </c>
      <c r="M119" s="8" t="str">
        <f t="shared" si="18"/>
        <v/>
      </c>
      <c r="N119" s="8" t="str">
        <f t="shared" si="19"/>
        <v/>
      </c>
      <c r="O119" s="8">
        <f t="shared" si="13"/>
        <v>96</v>
      </c>
    </row>
    <row r="120" spans="2:15" x14ac:dyDescent="0.25">
      <c r="B120" s="11" t="s">
        <v>444</v>
      </c>
      <c r="C120" s="17">
        <v>949</v>
      </c>
      <c r="D120" s="21">
        <v>103</v>
      </c>
      <c r="E120" s="9"/>
      <c r="G120" s="8"/>
      <c r="I120" s="8" t="str">
        <f t="shared" si="14"/>
        <v/>
      </c>
      <c r="J120" s="8" t="str">
        <f t="shared" si="15"/>
        <v/>
      </c>
      <c r="K120" s="8" t="str">
        <f t="shared" si="16"/>
        <v/>
      </c>
      <c r="L120" s="8" t="str">
        <f t="shared" si="17"/>
        <v/>
      </c>
      <c r="M120" s="8" t="str">
        <f t="shared" si="18"/>
        <v/>
      </c>
      <c r="N120" s="8">
        <f t="shared" si="19"/>
        <v>103</v>
      </c>
      <c r="O120" s="8" t="str">
        <f t="shared" si="13"/>
        <v/>
      </c>
    </row>
    <row r="121" spans="2:15" x14ac:dyDescent="0.25">
      <c r="B121" s="12" t="s">
        <v>878</v>
      </c>
      <c r="C121" s="16">
        <v>422</v>
      </c>
      <c r="D121" s="21">
        <v>105</v>
      </c>
      <c r="E121" s="28"/>
      <c r="I121" s="8" t="str">
        <f t="shared" si="14"/>
        <v/>
      </c>
      <c r="J121" s="8">
        <f t="shared" si="15"/>
        <v>105</v>
      </c>
      <c r="K121" s="8" t="str">
        <f t="shared" si="16"/>
        <v/>
      </c>
      <c r="L121" s="8" t="str">
        <f t="shared" si="17"/>
        <v/>
      </c>
      <c r="M121" s="8" t="str">
        <f t="shared" si="18"/>
        <v/>
      </c>
      <c r="N121" s="8" t="str">
        <f t="shared" si="19"/>
        <v/>
      </c>
      <c r="O121" s="8" t="str">
        <f t="shared" si="13"/>
        <v/>
      </c>
    </row>
    <row r="122" spans="2:15" x14ac:dyDescent="0.25">
      <c r="B122" s="11" t="s">
        <v>523</v>
      </c>
      <c r="C122" s="16">
        <v>951</v>
      </c>
      <c r="D122" s="21">
        <v>106</v>
      </c>
      <c r="E122" s="9"/>
      <c r="G122" s="8"/>
      <c r="I122" s="8" t="str">
        <f t="shared" si="14"/>
        <v/>
      </c>
      <c r="J122" s="8" t="str">
        <f t="shared" si="15"/>
        <v/>
      </c>
      <c r="K122" s="8" t="str">
        <f t="shared" si="16"/>
        <v/>
      </c>
      <c r="L122" s="8" t="str">
        <f t="shared" si="17"/>
        <v/>
      </c>
      <c r="M122" s="8" t="str">
        <f t="shared" si="18"/>
        <v/>
      </c>
      <c r="N122" s="8" t="str">
        <f t="shared" si="19"/>
        <v/>
      </c>
      <c r="O122" s="8">
        <f t="shared" si="13"/>
        <v>106</v>
      </c>
    </row>
    <row r="123" spans="2:15" x14ac:dyDescent="0.25">
      <c r="B123" s="11" t="s">
        <v>825</v>
      </c>
      <c r="C123" s="16">
        <v>420</v>
      </c>
      <c r="D123" s="21">
        <v>110</v>
      </c>
      <c r="E123" s="9"/>
      <c r="G123" s="8"/>
      <c r="I123" s="8">
        <f t="shared" si="14"/>
        <v>110</v>
      </c>
      <c r="J123" s="8" t="str">
        <f t="shared" si="15"/>
        <v/>
      </c>
      <c r="K123" s="8" t="str">
        <f t="shared" si="16"/>
        <v/>
      </c>
      <c r="L123" s="8" t="str">
        <f t="shared" si="17"/>
        <v/>
      </c>
      <c r="M123" s="8" t="str">
        <f t="shared" si="18"/>
        <v/>
      </c>
      <c r="N123" s="8" t="str">
        <f t="shared" si="19"/>
        <v/>
      </c>
      <c r="O123" s="8" t="str">
        <f t="shared" si="13"/>
        <v/>
      </c>
    </row>
    <row r="124" spans="2:15" x14ac:dyDescent="0.25">
      <c r="B124" s="11" t="s">
        <v>641</v>
      </c>
      <c r="C124" s="16">
        <v>426</v>
      </c>
      <c r="D124" s="21">
        <v>110</v>
      </c>
      <c r="E124" s="9"/>
      <c r="G124" s="8"/>
      <c r="I124" s="8" t="str">
        <f t="shared" si="14"/>
        <v/>
      </c>
      <c r="J124" s="8" t="str">
        <f t="shared" si="15"/>
        <v/>
      </c>
      <c r="K124" s="8" t="str">
        <f t="shared" si="16"/>
        <v/>
      </c>
      <c r="L124" s="8">
        <f t="shared" si="17"/>
        <v>110</v>
      </c>
      <c r="M124" s="8" t="str">
        <f t="shared" si="18"/>
        <v/>
      </c>
      <c r="N124" s="8" t="str">
        <f t="shared" si="19"/>
        <v/>
      </c>
      <c r="O124" s="8" t="str">
        <f t="shared" si="13"/>
        <v/>
      </c>
    </row>
    <row r="125" spans="2:15" x14ac:dyDescent="0.25">
      <c r="B125" s="11" t="s">
        <v>530</v>
      </c>
      <c r="C125" s="16">
        <v>951</v>
      </c>
      <c r="D125" s="21">
        <v>112</v>
      </c>
      <c r="E125" s="9"/>
      <c r="G125" s="8"/>
      <c r="I125" s="8" t="str">
        <f t="shared" si="14"/>
        <v/>
      </c>
      <c r="J125" s="8" t="str">
        <f t="shared" si="15"/>
        <v/>
      </c>
      <c r="K125" s="8" t="str">
        <f t="shared" si="16"/>
        <v/>
      </c>
      <c r="L125" s="8" t="str">
        <f t="shared" si="17"/>
        <v/>
      </c>
      <c r="M125" s="8" t="str">
        <f t="shared" si="18"/>
        <v/>
      </c>
      <c r="N125" s="8" t="str">
        <f t="shared" si="19"/>
        <v/>
      </c>
      <c r="O125" s="8">
        <f t="shared" si="13"/>
        <v>112</v>
      </c>
    </row>
    <row r="126" spans="2:15" x14ac:dyDescent="0.25">
      <c r="B126" s="11" t="s">
        <v>91</v>
      </c>
      <c r="C126" s="17">
        <v>420</v>
      </c>
      <c r="D126" s="21">
        <v>113</v>
      </c>
      <c r="E126" s="9"/>
      <c r="G126" s="8"/>
      <c r="I126" s="8">
        <f t="shared" si="14"/>
        <v>113</v>
      </c>
      <c r="J126" s="8" t="str">
        <f t="shared" si="15"/>
        <v/>
      </c>
      <c r="K126" s="8" t="str">
        <f t="shared" si="16"/>
        <v/>
      </c>
      <c r="L126" s="8" t="str">
        <f t="shared" si="17"/>
        <v/>
      </c>
      <c r="M126" s="8" t="str">
        <f t="shared" si="18"/>
        <v/>
      </c>
      <c r="N126" s="8" t="str">
        <f t="shared" si="19"/>
        <v/>
      </c>
      <c r="O126" s="8" t="str">
        <f t="shared" si="13"/>
        <v/>
      </c>
    </row>
    <row r="127" spans="2:15" x14ac:dyDescent="0.25">
      <c r="B127" s="11" t="s">
        <v>559</v>
      </c>
      <c r="C127" s="16">
        <v>428</v>
      </c>
      <c r="D127" s="21">
        <v>113</v>
      </c>
      <c r="E127" s="9"/>
      <c r="G127" s="8"/>
      <c r="I127" s="8" t="str">
        <f t="shared" si="14"/>
        <v/>
      </c>
      <c r="J127" s="8" t="str">
        <f t="shared" si="15"/>
        <v/>
      </c>
      <c r="K127" s="8" t="str">
        <f t="shared" si="16"/>
        <v/>
      </c>
      <c r="L127" s="8" t="str">
        <f t="shared" si="17"/>
        <v/>
      </c>
      <c r="M127" s="8">
        <f t="shared" si="18"/>
        <v>113</v>
      </c>
      <c r="N127" s="8" t="str">
        <f t="shared" si="19"/>
        <v/>
      </c>
      <c r="O127" s="8" t="str">
        <f t="shared" si="13"/>
        <v/>
      </c>
    </row>
    <row r="128" spans="2:15" x14ac:dyDescent="0.25">
      <c r="B128" s="11" t="s">
        <v>560</v>
      </c>
      <c r="C128" s="16">
        <v>422</v>
      </c>
      <c r="D128" s="21">
        <v>117</v>
      </c>
      <c r="E128" s="27"/>
      <c r="G128" s="8"/>
      <c r="I128" s="8" t="str">
        <f t="shared" si="14"/>
        <v/>
      </c>
      <c r="J128" s="8">
        <f t="shared" si="15"/>
        <v>117</v>
      </c>
      <c r="K128" s="8" t="str">
        <f t="shared" si="16"/>
        <v/>
      </c>
      <c r="L128" s="8" t="str">
        <f t="shared" si="17"/>
        <v/>
      </c>
      <c r="M128" s="8" t="str">
        <f t="shared" si="18"/>
        <v/>
      </c>
      <c r="N128" s="8" t="str">
        <f t="shared" si="19"/>
        <v/>
      </c>
      <c r="O128" s="8" t="str">
        <f t="shared" si="13"/>
        <v/>
      </c>
    </row>
    <row r="129" spans="2:15" x14ac:dyDescent="0.25">
      <c r="B129" s="11" t="s">
        <v>607</v>
      </c>
      <c r="C129" s="16">
        <v>428</v>
      </c>
      <c r="D129" s="21">
        <v>117</v>
      </c>
      <c r="E129" s="9"/>
      <c r="G129" s="8"/>
      <c r="I129" s="8" t="str">
        <f t="shared" si="14"/>
        <v/>
      </c>
      <c r="J129" s="8" t="str">
        <f t="shared" si="15"/>
        <v/>
      </c>
      <c r="K129" s="8" t="str">
        <f t="shared" si="16"/>
        <v/>
      </c>
      <c r="L129" s="8" t="str">
        <f t="shared" si="17"/>
        <v/>
      </c>
      <c r="M129" s="8">
        <f t="shared" si="18"/>
        <v>117</v>
      </c>
      <c r="N129" s="8" t="str">
        <f t="shared" si="19"/>
        <v/>
      </c>
      <c r="O129" s="8" t="str">
        <f t="shared" si="13"/>
        <v/>
      </c>
    </row>
    <row r="130" spans="2:15" x14ac:dyDescent="0.25">
      <c r="B130" s="11" t="s">
        <v>669</v>
      </c>
      <c r="C130" s="17">
        <v>949</v>
      </c>
      <c r="D130" s="21">
        <v>117</v>
      </c>
      <c r="E130" s="9"/>
      <c r="G130" s="8"/>
      <c r="I130" s="8" t="str">
        <f t="shared" si="14"/>
        <v/>
      </c>
      <c r="J130" s="8" t="str">
        <f t="shared" si="15"/>
        <v/>
      </c>
      <c r="K130" s="8" t="str">
        <f t="shared" si="16"/>
        <v/>
      </c>
      <c r="L130" s="8" t="str">
        <f t="shared" si="17"/>
        <v/>
      </c>
      <c r="M130" s="8" t="str">
        <f t="shared" si="18"/>
        <v/>
      </c>
      <c r="N130" s="8">
        <f t="shared" si="19"/>
        <v>117</v>
      </c>
      <c r="O130" s="8" t="str">
        <f t="shared" ref="O130:O193" si="20" xml:space="preserve">   IF($C130=951, $D130, "")</f>
        <v/>
      </c>
    </row>
    <row r="131" spans="2:15" x14ac:dyDescent="0.25">
      <c r="B131" s="11" t="s">
        <v>561</v>
      </c>
      <c r="C131" s="16">
        <v>951</v>
      </c>
      <c r="D131" s="21">
        <v>119</v>
      </c>
      <c r="E131" s="9"/>
      <c r="G131" s="8"/>
      <c r="I131" s="8" t="str">
        <f t="shared" si="14"/>
        <v/>
      </c>
      <c r="J131" s="8" t="str">
        <f t="shared" si="15"/>
        <v/>
      </c>
      <c r="K131" s="8" t="str">
        <f t="shared" si="16"/>
        <v/>
      </c>
      <c r="L131" s="8" t="str">
        <f t="shared" si="17"/>
        <v/>
      </c>
      <c r="M131" s="8" t="str">
        <f t="shared" si="18"/>
        <v/>
      </c>
      <c r="N131" s="8" t="str">
        <f t="shared" si="19"/>
        <v/>
      </c>
      <c r="O131" s="8">
        <f t="shared" si="20"/>
        <v>119</v>
      </c>
    </row>
    <row r="132" spans="2:15" x14ac:dyDescent="0.25">
      <c r="B132" s="11" t="s">
        <v>549</v>
      </c>
      <c r="C132" s="16">
        <v>951</v>
      </c>
      <c r="D132" s="21">
        <v>122</v>
      </c>
      <c r="E132" s="9"/>
      <c r="G132" s="8"/>
      <c r="I132" s="8" t="str">
        <f t="shared" si="14"/>
        <v/>
      </c>
      <c r="J132" s="8" t="str">
        <f t="shared" si="15"/>
        <v/>
      </c>
      <c r="K132" s="8" t="str">
        <f t="shared" si="16"/>
        <v/>
      </c>
      <c r="L132" s="8" t="str">
        <f t="shared" si="17"/>
        <v/>
      </c>
      <c r="M132" s="8" t="str">
        <f t="shared" si="18"/>
        <v/>
      </c>
      <c r="N132" s="8" t="str">
        <f t="shared" si="19"/>
        <v/>
      </c>
      <c r="O132" s="8">
        <f t="shared" si="20"/>
        <v>122</v>
      </c>
    </row>
    <row r="133" spans="2:15" x14ac:dyDescent="0.25">
      <c r="B133" s="11" t="s">
        <v>835</v>
      </c>
      <c r="C133" s="16">
        <v>951</v>
      </c>
      <c r="D133" s="21">
        <v>129</v>
      </c>
      <c r="E133" s="9"/>
      <c r="G133" s="8"/>
      <c r="I133" s="8" t="str">
        <f t="shared" si="14"/>
        <v/>
      </c>
      <c r="J133" s="8" t="str">
        <f t="shared" si="15"/>
        <v/>
      </c>
      <c r="K133" s="8" t="str">
        <f t="shared" si="16"/>
        <v/>
      </c>
      <c r="L133" s="8" t="str">
        <f t="shared" si="17"/>
        <v/>
      </c>
      <c r="M133" s="8" t="str">
        <f t="shared" si="18"/>
        <v/>
      </c>
      <c r="N133" s="8" t="str">
        <f t="shared" si="19"/>
        <v/>
      </c>
      <c r="O133" s="8">
        <f t="shared" si="20"/>
        <v>129</v>
      </c>
    </row>
    <row r="134" spans="2:15" x14ac:dyDescent="0.25">
      <c r="B134" s="11" t="s">
        <v>321</v>
      </c>
      <c r="C134" s="17">
        <v>949</v>
      </c>
      <c r="D134" s="21">
        <v>130</v>
      </c>
      <c r="E134" s="9"/>
      <c r="F134" s="8">
        <f>$D134</f>
        <v>130</v>
      </c>
      <c r="G134" s="8"/>
      <c r="I134" s="8" t="str">
        <f t="shared" si="14"/>
        <v/>
      </c>
      <c r="J134" s="8" t="str">
        <f t="shared" si="15"/>
        <v/>
      </c>
      <c r="K134" s="8" t="str">
        <f t="shared" si="16"/>
        <v/>
      </c>
      <c r="L134" s="8" t="str">
        <f t="shared" si="17"/>
        <v/>
      </c>
      <c r="M134" s="8" t="str">
        <f t="shared" si="18"/>
        <v/>
      </c>
      <c r="N134" s="8">
        <f t="shared" si="19"/>
        <v>130</v>
      </c>
      <c r="O134" s="8" t="str">
        <f t="shared" si="20"/>
        <v/>
      </c>
    </row>
    <row r="135" spans="2:15" x14ac:dyDescent="0.25">
      <c r="B135" s="11" t="s">
        <v>570</v>
      </c>
      <c r="C135" s="16">
        <v>951</v>
      </c>
      <c r="D135" s="21">
        <v>133</v>
      </c>
      <c r="E135" s="9"/>
      <c r="G135" s="8"/>
      <c r="I135" s="8" t="str">
        <f t="shared" si="14"/>
        <v/>
      </c>
      <c r="J135" s="8" t="str">
        <f t="shared" si="15"/>
        <v/>
      </c>
      <c r="K135" s="8" t="str">
        <f t="shared" si="16"/>
        <v/>
      </c>
      <c r="L135" s="8" t="str">
        <f t="shared" si="17"/>
        <v/>
      </c>
      <c r="M135" s="8" t="str">
        <f t="shared" si="18"/>
        <v/>
      </c>
      <c r="N135" s="8" t="str">
        <f t="shared" si="19"/>
        <v/>
      </c>
      <c r="O135" s="8">
        <f t="shared" si="20"/>
        <v>133</v>
      </c>
    </row>
    <row r="136" spans="2:15" x14ac:dyDescent="0.25">
      <c r="B136" s="11" t="s">
        <v>880</v>
      </c>
      <c r="C136" s="16">
        <v>951</v>
      </c>
      <c r="D136" s="21">
        <v>134</v>
      </c>
      <c r="E136" s="9"/>
      <c r="G136" s="8"/>
      <c r="I136" s="8" t="str">
        <f t="shared" si="14"/>
        <v/>
      </c>
      <c r="J136" s="8" t="str">
        <f t="shared" si="15"/>
        <v/>
      </c>
      <c r="K136" s="8" t="str">
        <f t="shared" si="16"/>
        <v/>
      </c>
      <c r="L136" s="8" t="str">
        <f t="shared" si="17"/>
        <v/>
      </c>
      <c r="M136" s="8" t="str">
        <f t="shared" si="18"/>
        <v/>
      </c>
      <c r="N136" s="8" t="str">
        <f t="shared" si="19"/>
        <v/>
      </c>
      <c r="O136" s="8">
        <f t="shared" si="20"/>
        <v>134</v>
      </c>
    </row>
    <row r="137" spans="2:15" x14ac:dyDescent="0.25">
      <c r="B137" s="11" t="s">
        <v>585</v>
      </c>
      <c r="C137" s="16">
        <v>428</v>
      </c>
      <c r="D137" s="21">
        <v>138</v>
      </c>
      <c r="E137" s="9"/>
      <c r="G137" s="8"/>
      <c r="I137" s="8" t="str">
        <f t="shared" si="14"/>
        <v/>
      </c>
      <c r="J137" s="8" t="str">
        <f t="shared" si="15"/>
        <v/>
      </c>
      <c r="K137" s="8" t="str">
        <f t="shared" si="16"/>
        <v/>
      </c>
      <c r="L137" s="8" t="str">
        <f t="shared" si="17"/>
        <v/>
      </c>
      <c r="M137" s="8">
        <f t="shared" si="18"/>
        <v>138</v>
      </c>
      <c r="N137" s="8" t="str">
        <f t="shared" si="19"/>
        <v/>
      </c>
      <c r="O137" s="8" t="str">
        <f t="shared" si="20"/>
        <v/>
      </c>
    </row>
    <row r="138" spans="2:15" x14ac:dyDescent="0.25">
      <c r="B138" s="11" t="s">
        <v>515</v>
      </c>
      <c r="C138" s="17">
        <v>949</v>
      </c>
      <c r="D138" s="21">
        <v>139</v>
      </c>
      <c r="E138" s="9"/>
      <c r="G138" s="8"/>
      <c r="I138" s="8" t="str">
        <f t="shared" si="14"/>
        <v/>
      </c>
      <c r="J138" s="8" t="str">
        <f t="shared" si="15"/>
        <v/>
      </c>
      <c r="K138" s="8" t="str">
        <f t="shared" si="16"/>
        <v/>
      </c>
      <c r="L138" s="8" t="str">
        <f t="shared" si="17"/>
        <v/>
      </c>
      <c r="M138" s="8" t="str">
        <f t="shared" si="18"/>
        <v/>
      </c>
      <c r="N138" s="8">
        <f t="shared" si="19"/>
        <v>139</v>
      </c>
      <c r="O138" s="8" t="str">
        <f t="shared" si="20"/>
        <v/>
      </c>
    </row>
    <row r="139" spans="2:15" x14ac:dyDescent="0.25">
      <c r="B139" s="11" t="s">
        <v>829</v>
      </c>
      <c r="C139" s="17">
        <v>949</v>
      </c>
      <c r="D139" s="21">
        <v>144</v>
      </c>
      <c r="E139" s="9"/>
      <c r="G139" s="8"/>
      <c r="I139" s="8" t="str">
        <f t="shared" si="14"/>
        <v/>
      </c>
      <c r="J139" s="8" t="str">
        <f t="shared" si="15"/>
        <v/>
      </c>
      <c r="K139" s="8" t="str">
        <f t="shared" si="16"/>
        <v/>
      </c>
      <c r="L139" s="8" t="str">
        <f t="shared" si="17"/>
        <v/>
      </c>
      <c r="M139" s="8" t="str">
        <f t="shared" si="18"/>
        <v/>
      </c>
      <c r="N139" s="8">
        <f t="shared" si="19"/>
        <v>144</v>
      </c>
      <c r="O139" s="8" t="str">
        <f t="shared" si="20"/>
        <v/>
      </c>
    </row>
    <row r="140" spans="2:15" x14ac:dyDescent="0.25">
      <c r="B140" s="11" t="s">
        <v>859</v>
      </c>
      <c r="C140" s="16">
        <v>951</v>
      </c>
      <c r="D140" s="21">
        <v>155</v>
      </c>
      <c r="E140" s="9"/>
      <c r="G140" s="8"/>
      <c r="I140" s="8" t="str">
        <f t="shared" si="14"/>
        <v/>
      </c>
      <c r="J140" s="8" t="str">
        <f t="shared" si="15"/>
        <v/>
      </c>
      <c r="K140" s="8" t="str">
        <f t="shared" si="16"/>
        <v/>
      </c>
      <c r="L140" s="8" t="str">
        <f t="shared" si="17"/>
        <v/>
      </c>
      <c r="M140" s="8" t="str">
        <f t="shared" si="18"/>
        <v/>
      </c>
      <c r="N140" s="8" t="str">
        <f t="shared" si="19"/>
        <v/>
      </c>
      <c r="O140" s="8">
        <f t="shared" si="20"/>
        <v>155</v>
      </c>
    </row>
    <row r="141" spans="2:15" x14ac:dyDescent="0.25">
      <c r="B141" s="11" t="s">
        <v>437</v>
      </c>
      <c r="C141" s="17">
        <v>949</v>
      </c>
      <c r="D141" s="21">
        <v>157</v>
      </c>
      <c r="E141" s="9"/>
      <c r="G141" s="8"/>
      <c r="I141" s="8" t="str">
        <f t="shared" si="14"/>
        <v/>
      </c>
      <c r="J141" s="8" t="str">
        <f t="shared" si="15"/>
        <v/>
      </c>
      <c r="K141" s="8" t="str">
        <f t="shared" si="16"/>
        <v/>
      </c>
      <c r="L141" s="8" t="str">
        <f t="shared" si="17"/>
        <v/>
      </c>
      <c r="M141" s="8" t="str">
        <f t="shared" si="18"/>
        <v/>
      </c>
      <c r="N141" s="8">
        <f t="shared" si="19"/>
        <v>157</v>
      </c>
      <c r="O141" s="8" t="str">
        <f t="shared" si="20"/>
        <v/>
      </c>
    </row>
    <row r="142" spans="2:15" x14ac:dyDescent="0.25">
      <c r="B142" s="11" t="s">
        <v>893</v>
      </c>
      <c r="C142" s="16">
        <v>420</v>
      </c>
      <c r="D142" s="21">
        <v>157</v>
      </c>
      <c r="E142" s="9"/>
      <c r="G142" s="8"/>
      <c r="I142" s="8">
        <f t="shared" si="14"/>
        <v>157</v>
      </c>
      <c r="J142" s="8" t="str">
        <f t="shared" si="15"/>
        <v/>
      </c>
      <c r="K142" s="8" t="str">
        <f t="shared" si="16"/>
        <v/>
      </c>
      <c r="L142" s="8" t="str">
        <f t="shared" si="17"/>
        <v/>
      </c>
      <c r="M142" s="8" t="str">
        <f t="shared" si="18"/>
        <v/>
      </c>
      <c r="N142" s="8" t="str">
        <f t="shared" si="19"/>
        <v/>
      </c>
      <c r="O142" s="8" t="str">
        <f t="shared" si="20"/>
        <v/>
      </c>
    </row>
    <row r="143" spans="2:15" x14ac:dyDescent="0.25">
      <c r="B143" s="11" t="s">
        <v>425</v>
      </c>
      <c r="C143" s="16">
        <v>428</v>
      </c>
      <c r="D143" s="21">
        <v>158</v>
      </c>
      <c r="E143" s="9"/>
      <c r="G143" s="8"/>
      <c r="I143" s="8" t="str">
        <f t="shared" si="14"/>
        <v/>
      </c>
      <c r="J143" s="8" t="str">
        <f t="shared" si="15"/>
        <v/>
      </c>
      <c r="K143" s="8" t="str">
        <f t="shared" si="16"/>
        <v/>
      </c>
      <c r="L143" s="8" t="str">
        <f t="shared" si="17"/>
        <v/>
      </c>
      <c r="M143" s="8">
        <f t="shared" si="18"/>
        <v>158</v>
      </c>
      <c r="N143" s="8" t="str">
        <f t="shared" si="19"/>
        <v/>
      </c>
      <c r="O143" s="8" t="str">
        <f t="shared" si="20"/>
        <v/>
      </c>
    </row>
    <row r="144" spans="2:15" x14ac:dyDescent="0.25">
      <c r="B144" s="11" t="s">
        <v>919</v>
      </c>
      <c r="C144" s="16">
        <v>424</v>
      </c>
      <c r="D144" s="21">
        <v>158</v>
      </c>
      <c r="E144" s="9"/>
      <c r="G144" s="8"/>
      <c r="I144" s="8" t="str">
        <f t="shared" si="14"/>
        <v/>
      </c>
      <c r="J144" s="8" t="str">
        <f t="shared" si="15"/>
        <v/>
      </c>
      <c r="K144" s="8">
        <f t="shared" si="16"/>
        <v>158</v>
      </c>
      <c r="L144" s="8" t="str">
        <f t="shared" si="17"/>
        <v/>
      </c>
      <c r="M144" s="8" t="str">
        <f t="shared" si="18"/>
        <v/>
      </c>
      <c r="N144" s="8" t="str">
        <f t="shared" si="19"/>
        <v/>
      </c>
      <c r="O144" s="8" t="str">
        <f t="shared" si="20"/>
        <v/>
      </c>
    </row>
    <row r="145" spans="2:15" x14ac:dyDescent="0.25">
      <c r="B145" s="11" t="s">
        <v>496</v>
      </c>
      <c r="C145" s="16">
        <v>951</v>
      </c>
      <c r="D145" s="21">
        <v>164</v>
      </c>
      <c r="E145" s="9"/>
      <c r="G145" s="8"/>
      <c r="I145" s="8" t="str">
        <f t="shared" si="14"/>
        <v/>
      </c>
      <c r="J145" s="8" t="str">
        <f t="shared" si="15"/>
        <v/>
      </c>
      <c r="K145" s="8" t="str">
        <f t="shared" si="16"/>
        <v/>
      </c>
      <c r="L145" s="8" t="str">
        <f t="shared" si="17"/>
        <v/>
      </c>
      <c r="M145" s="8" t="str">
        <f t="shared" si="18"/>
        <v/>
      </c>
      <c r="N145" s="8" t="str">
        <f t="shared" si="19"/>
        <v/>
      </c>
      <c r="O145" s="8">
        <f t="shared" si="20"/>
        <v>164</v>
      </c>
    </row>
    <row r="146" spans="2:15" x14ac:dyDescent="0.25">
      <c r="B146" s="11" t="s">
        <v>853</v>
      </c>
      <c r="C146" s="17">
        <v>424</v>
      </c>
      <c r="D146" s="21">
        <v>166</v>
      </c>
      <c r="E146" s="9"/>
      <c r="G146" s="8"/>
      <c r="I146" s="8" t="str">
        <f t="shared" si="14"/>
        <v/>
      </c>
      <c r="J146" s="8" t="str">
        <f t="shared" si="15"/>
        <v/>
      </c>
      <c r="K146" s="8">
        <f t="shared" si="16"/>
        <v>166</v>
      </c>
      <c r="L146" s="8" t="str">
        <f t="shared" si="17"/>
        <v/>
      </c>
      <c r="M146" s="8" t="str">
        <f t="shared" si="18"/>
        <v/>
      </c>
      <c r="N146" s="8" t="str">
        <f t="shared" si="19"/>
        <v/>
      </c>
      <c r="O146" s="8" t="str">
        <f t="shared" si="20"/>
        <v/>
      </c>
    </row>
    <row r="147" spans="2:15" x14ac:dyDescent="0.25">
      <c r="B147" s="11" t="s">
        <v>563</v>
      </c>
      <c r="C147" s="16">
        <v>428</v>
      </c>
      <c r="D147" s="21">
        <v>175</v>
      </c>
      <c r="E147" s="9"/>
      <c r="G147" s="8"/>
      <c r="I147" s="8" t="str">
        <f t="shared" si="14"/>
        <v/>
      </c>
      <c r="J147" s="8" t="str">
        <f t="shared" si="15"/>
        <v/>
      </c>
      <c r="K147" s="8" t="str">
        <f t="shared" si="16"/>
        <v/>
      </c>
      <c r="L147" s="8" t="str">
        <f t="shared" si="17"/>
        <v/>
      </c>
      <c r="M147" s="8">
        <f t="shared" si="18"/>
        <v>175</v>
      </c>
      <c r="N147" s="8" t="str">
        <f t="shared" si="19"/>
        <v/>
      </c>
      <c r="O147" s="8" t="str">
        <f t="shared" si="20"/>
        <v/>
      </c>
    </row>
    <row r="148" spans="2:15" x14ac:dyDescent="0.25">
      <c r="B148" s="11" t="s">
        <v>605</v>
      </c>
      <c r="C148" s="16">
        <v>951</v>
      </c>
      <c r="D148" s="21">
        <v>176</v>
      </c>
      <c r="E148" s="9"/>
      <c r="G148" s="8"/>
      <c r="I148" s="8" t="str">
        <f t="shared" si="14"/>
        <v/>
      </c>
      <c r="J148" s="8" t="str">
        <f t="shared" si="15"/>
        <v/>
      </c>
      <c r="K148" s="8" t="str">
        <f t="shared" si="16"/>
        <v/>
      </c>
      <c r="L148" s="8" t="str">
        <f t="shared" si="17"/>
        <v/>
      </c>
      <c r="M148" s="8" t="str">
        <f t="shared" si="18"/>
        <v/>
      </c>
      <c r="N148" s="8" t="str">
        <f t="shared" si="19"/>
        <v/>
      </c>
      <c r="O148" s="8">
        <f t="shared" si="20"/>
        <v>176</v>
      </c>
    </row>
    <row r="149" spans="2:15" x14ac:dyDescent="0.25">
      <c r="B149" s="11" t="s">
        <v>593</v>
      </c>
      <c r="C149" s="16">
        <v>951</v>
      </c>
      <c r="D149" s="21">
        <v>179</v>
      </c>
      <c r="E149" s="9"/>
      <c r="G149" s="8"/>
      <c r="I149" s="8" t="str">
        <f t="shared" ref="I149:I212" si="21" xml:space="preserve">   IF($C149=420, $D149, "")</f>
        <v/>
      </c>
      <c r="J149" s="8" t="str">
        <f t="shared" ref="J149:J212" si="22" xml:space="preserve">   IF($C149=422, $D149, "")</f>
        <v/>
      </c>
      <c r="K149" s="8" t="str">
        <f t="shared" ref="K149:K212" si="23" xml:space="preserve">   IF($C149=424, $D149, "")</f>
        <v/>
      </c>
      <c r="L149" s="8" t="str">
        <f t="shared" ref="L149:L212" si="24" xml:space="preserve">   IF($C149=426, $D149, "")</f>
        <v/>
      </c>
      <c r="M149" s="8" t="str">
        <f t="shared" ref="M149:M212" si="25" xml:space="preserve">   IF($C149=428, $D149, "")</f>
        <v/>
      </c>
      <c r="N149" s="8" t="str">
        <f t="shared" ref="N149:N212" si="26" xml:space="preserve">   IF($C149=949, $D149, "")</f>
        <v/>
      </c>
      <c r="O149" s="8">
        <f t="shared" si="20"/>
        <v>179</v>
      </c>
    </row>
    <row r="150" spans="2:15" x14ac:dyDescent="0.25">
      <c r="B150" s="11" t="s">
        <v>690</v>
      </c>
      <c r="C150" s="16">
        <v>428</v>
      </c>
      <c r="D150" s="21">
        <v>190</v>
      </c>
      <c r="E150" s="9"/>
      <c r="G150" s="8"/>
      <c r="I150" s="8" t="str">
        <f t="shared" si="21"/>
        <v/>
      </c>
      <c r="J150" s="8" t="str">
        <f t="shared" si="22"/>
        <v/>
      </c>
      <c r="K150" s="8" t="str">
        <f t="shared" si="23"/>
        <v/>
      </c>
      <c r="L150" s="8" t="str">
        <f t="shared" si="24"/>
        <v/>
      </c>
      <c r="M150" s="8">
        <f t="shared" si="25"/>
        <v>190</v>
      </c>
      <c r="N150" s="8" t="str">
        <f t="shared" si="26"/>
        <v/>
      </c>
      <c r="O150" s="8" t="str">
        <f t="shared" si="20"/>
        <v/>
      </c>
    </row>
    <row r="151" spans="2:15" x14ac:dyDescent="0.25">
      <c r="B151" s="11" t="s">
        <v>473</v>
      </c>
      <c r="C151" s="16">
        <v>422</v>
      </c>
      <c r="D151" s="21">
        <v>192</v>
      </c>
      <c r="E151" s="27"/>
      <c r="G151" s="8"/>
      <c r="I151" s="8" t="str">
        <f t="shared" si="21"/>
        <v/>
      </c>
      <c r="J151" s="8">
        <f t="shared" si="22"/>
        <v>192</v>
      </c>
      <c r="K151" s="8" t="str">
        <f t="shared" si="23"/>
        <v/>
      </c>
      <c r="L151" s="8" t="str">
        <f t="shared" si="24"/>
        <v/>
      </c>
      <c r="M151" s="8" t="str">
        <f t="shared" si="25"/>
        <v/>
      </c>
      <c r="N151" s="8" t="str">
        <f t="shared" si="26"/>
        <v/>
      </c>
      <c r="O151" s="8" t="str">
        <f t="shared" si="20"/>
        <v/>
      </c>
    </row>
    <row r="152" spans="2:15" x14ac:dyDescent="0.25">
      <c r="B152" s="11" t="s">
        <v>639</v>
      </c>
      <c r="C152" s="16">
        <v>422</v>
      </c>
      <c r="D152" s="21">
        <v>192</v>
      </c>
      <c r="E152" s="27"/>
      <c r="G152" s="8"/>
      <c r="I152" s="8" t="str">
        <f t="shared" si="21"/>
        <v/>
      </c>
      <c r="J152" s="8">
        <f t="shared" si="22"/>
        <v>192</v>
      </c>
      <c r="K152" s="8" t="str">
        <f t="shared" si="23"/>
        <v/>
      </c>
      <c r="L152" s="8" t="str">
        <f t="shared" si="24"/>
        <v/>
      </c>
      <c r="M152" s="8" t="str">
        <f t="shared" si="25"/>
        <v/>
      </c>
      <c r="N152" s="8" t="str">
        <f t="shared" si="26"/>
        <v/>
      </c>
      <c r="O152" s="8" t="str">
        <f t="shared" si="20"/>
        <v/>
      </c>
    </row>
    <row r="153" spans="2:15" x14ac:dyDescent="0.25">
      <c r="B153" s="11" t="s">
        <v>422</v>
      </c>
      <c r="C153" s="17">
        <v>949</v>
      </c>
      <c r="D153" s="21">
        <v>196</v>
      </c>
      <c r="E153" s="9"/>
      <c r="G153" s="8"/>
      <c r="I153" s="8" t="str">
        <f t="shared" si="21"/>
        <v/>
      </c>
      <c r="J153" s="8" t="str">
        <f t="shared" si="22"/>
        <v/>
      </c>
      <c r="K153" s="8" t="str">
        <f t="shared" si="23"/>
        <v/>
      </c>
      <c r="L153" s="8" t="str">
        <f t="shared" si="24"/>
        <v/>
      </c>
      <c r="M153" s="8" t="str">
        <f t="shared" si="25"/>
        <v/>
      </c>
      <c r="N153" s="8">
        <f t="shared" si="26"/>
        <v>196</v>
      </c>
      <c r="O153" s="8" t="str">
        <f t="shared" si="20"/>
        <v/>
      </c>
    </row>
    <row r="154" spans="2:15" x14ac:dyDescent="0.25">
      <c r="B154" s="11" t="s">
        <v>495</v>
      </c>
      <c r="C154" s="16">
        <v>426</v>
      </c>
      <c r="D154" s="21">
        <v>197</v>
      </c>
      <c r="E154" s="9"/>
      <c r="G154" s="8"/>
      <c r="I154" s="8" t="str">
        <f t="shared" si="21"/>
        <v/>
      </c>
      <c r="J154" s="8" t="str">
        <f t="shared" si="22"/>
        <v/>
      </c>
      <c r="K154" s="8" t="str">
        <f t="shared" si="23"/>
        <v/>
      </c>
      <c r="L154" s="8">
        <f t="shared" si="24"/>
        <v>197</v>
      </c>
      <c r="M154" s="8" t="str">
        <f t="shared" si="25"/>
        <v/>
      </c>
      <c r="N154" s="8" t="str">
        <f t="shared" si="26"/>
        <v/>
      </c>
      <c r="O154" s="8" t="str">
        <f t="shared" si="20"/>
        <v/>
      </c>
    </row>
    <row r="155" spans="2:15" x14ac:dyDescent="0.25">
      <c r="B155" s="11" t="s">
        <v>665</v>
      </c>
      <c r="C155" s="16">
        <v>422</v>
      </c>
      <c r="D155" s="21">
        <v>198</v>
      </c>
      <c r="E155" s="27"/>
      <c r="G155" s="8"/>
      <c r="I155" s="8" t="str">
        <f t="shared" si="21"/>
        <v/>
      </c>
      <c r="J155" s="8">
        <f t="shared" si="22"/>
        <v>198</v>
      </c>
      <c r="K155" s="8" t="str">
        <f t="shared" si="23"/>
        <v/>
      </c>
      <c r="L155" s="8" t="str">
        <f t="shared" si="24"/>
        <v/>
      </c>
      <c r="M155" s="8" t="str">
        <f t="shared" si="25"/>
        <v/>
      </c>
      <c r="N155" s="8" t="str">
        <f t="shared" si="26"/>
        <v/>
      </c>
      <c r="O155" s="8" t="str">
        <f t="shared" si="20"/>
        <v/>
      </c>
    </row>
    <row r="156" spans="2:15" x14ac:dyDescent="0.25">
      <c r="B156" s="11" t="s">
        <v>821</v>
      </c>
      <c r="C156" s="17">
        <v>951</v>
      </c>
      <c r="D156" s="21">
        <v>200</v>
      </c>
      <c r="E156" s="9"/>
      <c r="G156" s="8"/>
      <c r="I156" s="8" t="str">
        <f t="shared" si="21"/>
        <v/>
      </c>
      <c r="J156" s="8" t="str">
        <f t="shared" si="22"/>
        <v/>
      </c>
      <c r="K156" s="8" t="str">
        <f t="shared" si="23"/>
        <v/>
      </c>
      <c r="L156" s="8" t="str">
        <f t="shared" si="24"/>
        <v/>
      </c>
      <c r="M156" s="8" t="str">
        <f t="shared" si="25"/>
        <v/>
      </c>
      <c r="N156" s="8" t="str">
        <f t="shared" si="26"/>
        <v/>
      </c>
      <c r="O156" s="8">
        <f t="shared" si="20"/>
        <v>200</v>
      </c>
    </row>
    <row r="157" spans="2:15" x14ac:dyDescent="0.25">
      <c r="B157" s="11" t="s">
        <v>937</v>
      </c>
      <c r="C157" s="16">
        <v>949</v>
      </c>
      <c r="D157" s="21">
        <v>202</v>
      </c>
      <c r="E157" s="9"/>
      <c r="G157" s="8"/>
      <c r="I157" s="8" t="str">
        <f t="shared" si="21"/>
        <v/>
      </c>
      <c r="J157" s="8" t="str">
        <f t="shared" si="22"/>
        <v/>
      </c>
      <c r="K157" s="8" t="str">
        <f t="shared" si="23"/>
        <v/>
      </c>
      <c r="L157" s="8" t="str">
        <f t="shared" si="24"/>
        <v/>
      </c>
      <c r="M157" s="8" t="str">
        <f t="shared" si="25"/>
        <v/>
      </c>
      <c r="N157" s="8">
        <f t="shared" si="26"/>
        <v>202</v>
      </c>
      <c r="O157" s="8" t="str">
        <f t="shared" si="20"/>
        <v/>
      </c>
    </row>
    <row r="158" spans="2:15" x14ac:dyDescent="0.25">
      <c r="B158" s="11" t="s">
        <v>474</v>
      </c>
      <c r="C158" s="17">
        <v>949</v>
      </c>
      <c r="D158" s="21">
        <v>203</v>
      </c>
      <c r="E158" s="9"/>
      <c r="G158" s="8"/>
      <c r="I158" s="8" t="str">
        <f t="shared" si="21"/>
        <v/>
      </c>
      <c r="J158" s="8" t="str">
        <f t="shared" si="22"/>
        <v/>
      </c>
      <c r="K158" s="8" t="str">
        <f t="shared" si="23"/>
        <v/>
      </c>
      <c r="L158" s="8" t="str">
        <f t="shared" si="24"/>
        <v/>
      </c>
      <c r="M158" s="8" t="str">
        <f t="shared" si="25"/>
        <v/>
      </c>
      <c r="N158" s="8">
        <f t="shared" si="26"/>
        <v>203</v>
      </c>
      <c r="O158" s="8" t="str">
        <f t="shared" si="20"/>
        <v/>
      </c>
    </row>
    <row r="159" spans="2:15" x14ac:dyDescent="0.25">
      <c r="B159" s="11" t="s">
        <v>946</v>
      </c>
      <c r="C159" s="16">
        <v>951</v>
      </c>
      <c r="D159" s="21">
        <v>204</v>
      </c>
      <c r="E159" s="9"/>
      <c r="G159" s="8"/>
      <c r="I159" s="8" t="str">
        <f t="shared" si="21"/>
        <v/>
      </c>
      <c r="J159" s="8" t="str">
        <f t="shared" si="22"/>
        <v/>
      </c>
      <c r="K159" s="8" t="str">
        <f t="shared" si="23"/>
        <v/>
      </c>
      <c r="L159" s="8" t="str">
        <f t="shared" si="24"/>
        <v/>
      </c>
      <c r="M159" s="8" t="str">
        <f t="shared" si="25"/>
        <v/>
      </c>
      <c r="N159" s="8" t="str">
        <f t="shared" si="26"/>
        <v/>
      </c>
      <c r="O159" s="8">
        <f t="shared" si="20"/>
        <v>204</v>
      </c>
    </row>
    <row r="160" spans="2:15" x14ac:dyDescent="0.25">
      <c r="B160" s="11" t="s">
        <v>462</v>
      </c>
      <c r="C160" s="17">
        <v>949</v>
      </c>
      <c r="D160" s="21">
        <v>207</v>
      </c>
      <c r="E160" s="9"/>
      <c r="G160" s="8"/>
      <c r="I160" s="8" t="str">
        <f t="shared" si="21"/>
        <v/>
      </c>
      <c r="J160" s="8" t="str">
        <f t="shared" si="22"/>
        <v/>
      </c>
      <c r="K160" s="8" t="str">
        <f t="shared" si="23"/>
        <v/>
      </c>
      <c r="L160" s="8" t="str">
        <f t="shared" si="24"/>
        <v/>
      </c>
      <c r="M160" s="8" t="str">
        <f t="shared" si="25"/>
        <v/>
      </c>
      <c r="N160" s="8">
        <f t="shared" si="26"/>
        <v>207</v>
      </c>
      <c r="O160" s="8" t="str">
        <f t="shared" si="20"/>
        <v/>
      </c>
    </row>
    <row r="161" spans="2:15" x14ac:dyDescent="0.25">
      <c r="B161" s="11" t="s">
        <v>687</v>
      </c>
      <c r="C161" s="16">
        <v>951</v>
      </c>
      <c r="D161" s="21">
        <v>219</v>
      </c>
      <c r="E161" s="9"/>
      <c r="G161" s="8"/>
      <c r="I161" s="8" t="str">
        <f t="shared" si="21"/>
        <v/>
      </c>
      <c r="J161" s="8" t="str">
        <f t="shared" si="22"/>
        <v/>
      </c>
      <c r="K161" s="8" t="str">
        <f t="shared" si="23"/>
        <v/>
      </c>
      <c r="L161" s="8" t="str">
        <f t="shared" si="24"/>
        <v/>
      </c>
      <c r="M161" s="8" t="str">
        <f t="shared" si="25"/>
        <v/>
      </c>
      <c r="N161" s="8" t="str">
        <f t="shared" si="26"/>
        <v/>
      </c>
      <c r="O161" s="8">
        <f t="shared" si="20"/>
        <v>219</v>
      </c>
    </row>
    <row r="162" spans="2:15" x14ac:dyDescent="0.25">
      <c r="B162" s="11" t="s">
        <v>568</v>
      </c>
      <c r="C162" s="16">
        <v>951</v>
      </c>
      <c r="D162" s="21">
        <v>220</v>
      </c>
      <c r="E162" s="9"/>
      <c r="G162" s="8"/>
      <c r="I162" s="8" t="str">
        <f t="shared" si="21"/>
        <v/>
      </c>
      <c r="J162" s="8" t="str">
        <f t="shared" si="22"/>
        <v/>
      </c>
      <c r="K162" s="8" t="str">
        <f t="shared" si="23"/>
        <v/>
      </c>
      <c r="L162" s="8" t="str">
        <f t="shared" si="24"/>
        <v/>
      </c>
      <c r="M162" s="8" t="str">
        <f t="shared" si="25"/>
        <v/>
      </c>
      <c r="N162" s="8" t="str">
        <f t="shared" si="26"/>
        <v/>
      </c>
      <c r="O162" s="8">
        <f t="shared" si="20"/>
        <v>220</v>
      </c>
    </row>
    <row r="163" spans="2:15" x14ac:dyDescent="0.25">
      <c r="B163" s="11" t="s">
        <v>575</v>
      </c>
      <c r="C163" s="16">
        <v>951</v>
      </c>
      <c r="D163" s="21">
        <v>224</v>
      </c>
      <c r="E163" s="9"/>
      <c r="F163" s="8">
        <f>$D163</f>
        <v>224</v>
      </c>
      <c r="G163" s="8"/>
      <c r="I163" s="8" t="str">
        <f t="shared" si="21"/>
        <v/>
      </c>
      <c r="J163" s="8" t="str">
        <f t="shared" si="22"/>
        <v/>
      </c>
      <c r="K163" s="8" t="str">
        <f t="shared" si="23"/>
        <v/>
      </c>
      <c r="L163" s="8" t="str">
        <f t="shared" si="24"/>
        <v/>
      </c>
      <c r="M163" s="8" t="str">
        <f t="shared" si="25"/>
        <v/>
      </c>
      <c r="N163" s="8" t="str">
        <f t="shared" si="26"/>
        <v/>
      </c>
      <c r="O163" s="8">
        <f t="shared" si="20"/>
        <v>224</v>
      </c>
    </row>
    <row r="164" spans="2:15" x14ac:dyDescent="0.25">
      <c r="B164" s="11" t="s">
        <v>764</v>
      </c>
      <c r="C164" s="16">
        <v>424</v>
      </c>
      <c r="D164" s="21">
        <v>228</v>
      </c>
      <c r="E164" s="9"/>
      <c r="G164" s="8"/>
      <c r="I164" s="8" t="str">
        <f t="shared" si="21"/>
        <v/>
      </c>
      <c r="J164" s="8" t="str">
        <f t="shared" si="22"/>
        <v/>
      </c>
      <c r="K164" s="8">
        <f t="shared" si="23"/>
        <v>228</v>
      </c>
      <c r="L164" s="8" t="str">
        <f t="shared" si="24"/>
        <v/>
      </c>
      <c r="M164" s="8" t="str">
        <f t="shared" si="25"/>
        <v/>
      </c>
      <c r="N164" s="8" t="str">
        <f t="shared" si="26"/>
        <v/>
      </c>
      <c r="O164" s="8" t="str">
        <f t="shared" si="20"/>
        <v/>
      </c>
    </row>
    <row r="165" spans="2:15" x14ac:dyDescent="0.25">
      <c r="B165" s="11" t="s">
        <v>868</v>
      </c>
      <c r="C165" s="16">
        <v>951</v>
      </c>
      <c r="D165" s="21">
        <v>229</v>
      </c>
      <c r="E165" s="9"/>
      <c r="G165" s="8"/>
      <c r="I165" s="8" t="str">
        <f t="shared" si="21"/>
        <v/>
      </c>
      <c r="J165" s="8" t="str">
        <f t="shared" si="22"/>
        <v/>
      </c>
      <c r="K165" s="8" t="str">
        <f t="shared" si="23"/>
        <v/>
      </c>
      <c r="L165" s="8" t="str">
        <f t="shared" si="24"/>
        <v/>
      </c>
      <c r="M165" s="8" t="str">
        <f t="shared" si="25"/>
        <v/>
      </c>
      <c r="N165" s="8" t="str">
        <f t="shared" si="26"/>
        <v/>
      </c>
      <c r="O165" s="8">
        <f t="shared" si="20"/>
        <v>229</v>
      </c>
    </row>
    <row r="166" spans="2:15" x14ac:dyDescent="0.2">
      <c r="B166" s="11" t="s">
        <v>475</v>
      </c>
      <c r="C166" s="14">
        <v>420</v>
      </c>
      <c r="D166" s="21">
        <v>232</v>
      </c>
      <c r="E166" s="9"/>
      <c r="G166" s="8"/>
      <c r="I166" s="8">
        <f t="shared" si="21"/>
        <v>232</v>
      </c>
      <c r="J166" s="8" t="str">
        <f t="shared" si="22"/>
        <v/>
      </c>
      <c r="K166" s="8" t="str">
        <f t="shared" si="23"/>
        <v/>
      </c>
      <c r="L166" s="8" t="str">
        <f t="shared" si="24"/>
        <v/>
      </c>
      <c r="M166" s="8" t="str">
        <f t="shared" si="25"/>
        <v/>
      </c>
      <c r="N166" s="8" t="str">
        <f t="shared" si="26"/>
        <v/>
      </c>
      <c r="O166" s="8" t="str">
        <f t="shared" si="20"/>
        <v/>
      </c>
    </row>
    <row r="167" spans="2:15" x14ac:dyDescent="0.25">
      <c r="B167" s="11" t="s">
        <v>758</v>
      </c>
      <c r="C167" s="16">
        <v>951</v>
      </c>
      <c r="D167" s="21">
        <v>240</v>
      </c>
      <c r="E167" s="9"/>
      <c r="G167" s="8"/>
      <c r="I167" s="8" t="str">
        <f t="shared" si="21"/>
        <v/>
      </c>
      <c r="J167" s="8" t="str">
        <f t="shared" si="22"/>
        <v/>
      </c>
      <c r="K167" s="8" t="str">
        <f t="shared" si="23"/>
        <v/>
      </c>
      <c r="L167" s="8" t="str">
        <f t="shared" si="24"/>
        <v/>
      </c>
      <c r="M167" s="8" t="str">
        <f t="shared" si="25"/>
        <v/>
      </c>
      <c r="N167" s="8" t="str">
        <f t="shared" si="26"/>
        <v/>
      </c>
      <c r="O167" s="8">
        <f t="shared" si="20"/>
        <v>240</v>
      </c>
    </row>
    <row r="168" spans="2:15" x14ac:dyDescent="0.25">
      <c r="B168" s="11" t="s">
        <v>421</v>
      </c>
      <c r="C168" s="16">
        <v>951</v>
      </c>
      <c r="D168" s="21">
        <v>241</v>
      </c>
      <c r="E168" s="9"/>
      <c r="G168" s="8"/>
      <c r="I168" s="8" t="str">
        <f t="shared" si="21"/>
        <v/>
      </c>
      <c r="J168" s="8" t="str">
        <f t="shared" si="22"/>
        <v/>
      </c>
      <c r="K168" s="8" t="str">
        <f t="shared" si="23"/>
        <v/>
      </c>
      <c r="L168" s="8" t="str">
        <f t="shared" si="24"/>
        <v/>
      </c>
      <c r="M168" s="8" t="str">
        <f t="shared" si="25"/>
        <v/>
      </c>
      <c r="N168" s="8" t="str">
        <f t="shared" si="26"/>
        <v/>
      </c>
      <c r="O168" s="8">
        <f t="shared" si="20"/>
        <v>241</v>
      </c>
    </row>
    <row r="169" spans="2:15" x14ac:dyDescent="0.25">
      <c r="B169" s="11" t="s">
        <v>944</v>
      </c>
      <c r="C169" s="16">
        <v>951</v>
      </c>
      <c r="D169" s="21">
        <v>249</v>
      </c>
      <c r="E169" s="9"/>
      <c r="G169" s="8"/>
      <c r="I169" s="8" t="str">
        <f t="shared" si="21"/>
        <v/>
      </c>
      <c r="J169" s="8" t="str">
        <f t="shared" si="22"/>
        <v/>
      </c>
      <c r="K169" s="8" t="str">
        <f t="shared" si="23"/>
        <v/>
      </c>
      <c r="L169" s="8" t="str">
        <f t="shared" si="24"/>
        <v/>
      </c>
      <c r="M169" s="8" t="str">
        <f t="shared" si="25"/>
        <v/>
      </c>
      <c r="N169" s="8" t="str">
        <f t="shared" si="26"/>
        <v/>
      </c>
      <c r="O169" s="8">
        <f t="shared" si="20"/>
        <v>249</v>
      </c>
    </row>
    <row r="170" spans="2:15" x14ac:dyDescent="0.25">
      <c r="B170" s="11" t="s">
        <v>540</v>
      </c>
      <c r="C170" s="16">
        <v>951</v>
      </c>
      <c r="D170" s="21">
        <v>251</v>
      </c>
      <c r="E170" s="9"/>
      <c r="G170" s="8"/>
      <c r="I170" s="8" t="str">
        <f t="shared" si="21"/>
        <v/>
      </c>
      <c r="J170" s="8" t="str">
        <f t="shared" si="22"/>
        <v/>
      </c>
      <c r="K170" s="8" t="str">
        <f t="shared" si="23"/>
        <v/>
      </c>
      <c r="L170" s="8" t="str">
        <f t="shared" si="24"/>
        <v/>
      </c>
      <c r="M170" s="8" t="str">
        <f t="shared" si="25"/>
        <v/>
      </c>
      <c r="N170" s="8" t="str">
        <f t="shared" si="26"/>
        <v/>
      </c>
      <c r="O170" s="8">
        <f t="shared" si="20"/>
        <v>251</v>
      </c>
    </row>
    <row r="171" spans="2:15" x14ac:dyDescent="0.25">
      <c r="B171" s="12" t="s">
        <v>824</v>
      </c>
      <c r="C171" s="16">
        <v>420</v>
      </c>
      <c r="D171" s="21">
        <v>254</v>
      </c>
      <c r="E171" s="9"/>
      <c r="G171" s="8"/>
      <c r="I171" s="8">
        <f t="shared" si="21"/>
        <v>254</v>
      </c>
      <c r="J171" s="8" t="str">
        <f t="shared" si="22"/>
        <v/>
      </c>
      <c r="K171" s="8" t="str">
        <f t="shared" si="23"/>
        <v/>
      </c>
      <c r="L171" s="8" t="str">
        <f t="shared" si="24"/>
        <v/>
      </c>
      <c r="M171" s="8" t="str">
        <f t="shared" si="25"/>
        <v/>
      </c>
      <c r="N171" s="8" t="str">
        <f t="shared" si="26"/>
        <v/>
      </c>
      <c r="O171" s="8" t="str">
        <f t="shared" si="20"/>
        <v/>
      </c>
    </row>
    <row r="172" spans="2:15" x14ac:dyDescent="0.25">
      <c r="B172" s="11" t="s">
        <v>680</v>
      </c>
      <c r="C172" s="16">
        <v>951</v>
      </c>
      <c r="D172" s="21">
        <v>254</v>
      </c>
      <c r="E172" s="9"/>
      <c r="G172" s="8"/>
      <c r="I172" s="8" t="str">
        <f t="shared" si="21"/>
        <v/>
      </c>
      <c r="J172" s="8" t="str">
        <f t="shared" si="22"/>
        <v/>
      </c>
      <c r="K172" s="8" t="str">
        <f t="shared" si="23"/>
        <v/>
      </c>
      <c r="L172" s="8" t="str">
        <f t="shared" si="24"/>
        <v/>
      </c>
      <c r="M172" s="8" t="str">
        <f t="shared" si="25"/>
        <v/>
      </c>
      <c r="N172" s="8" t="str">
        <f t="shared" si="26"/>
        <v/>
      </c>
      <c r="O172" s="8">
        <f t="shared" si="20"/>
        <v>254</v>
      </c>
    </row>
    <row r="173" spans="2:15" x14ac:dyDescent="0.25">
      <c r="B173" s="11" t="s">
        <v>816</v>
      </c>
      <c r="C173" s="16">
        <v>951</v>
      </c>
      <c r="D173" s="21">
        <v>258</v>
      </c>
      <c r="E173" s="9"/>
      <c r="G173" s="8"/>
      <c r="I173" s="8" t="str">
        <f t="shared" si="21"/>
        <v/>
      </c>
      <c r="J173" s="8" t="str">
        <f t="shared" si="22"/>
        <v/>
      </c>
      <c r="K173" s="8" t="str">
        <f t="shared" si="23"/>
        <v/>
      </c>
      <c r="L173" s="8" t="str">
        <f t="shared" si="24"/>
        <v/>
      </c>
      <c r="M173" s="8" t="str">
        <f t="shared" si="25"/>
        <v/>
      </c>
      <c r="N173" s="8" t="str">
        <f t="shared" si="26"/>
        <v/>
      </c>
      <c r="O173" s="8">
        <f t="shared" si="20"/>
        <v>258</v>
      </c>
    </row>
    <row r="174" spans="2:15" x14ac:dyDescent="0.2">
      <c r="B174" s="11" t="s">
        <v>818</v>
      </c>
      <c r="C174" s="14">
        <v>949</v>
      </c>
      <c r="D174" s="21">
        <v>258</v>
      </c>
      <c r="E174" s="9"/>
      <c r="G174" s="8"/>
      <c r="I174" s="8" t="str">
        <f t="shared" si="21"/>
        <v/>
      </c>
      <c r="J174" s="8" t="str">
        <f t="shared" si="22"/>
        <v/>
      </c>
      <c r="K174" s="8" t="str">
        <f t="shared" si="23"/>
        <v/>
      </c>
      <c r="L174" s="8" t="str">
        <f t="shared" si="24"/>
        <v/>
      </c>
      <c r="M174" s="8" t="str">
        <f t="shared" si="25"/>
        <v/>
      </c>
      <c r="N174" s="8">
        <f t="shared" si="26"/>
        <v>258</v>
      </c>
      <c r="O174" s="8" t="str">
        <f t="shared" si="20"/>
        <v/>
      </c>
    </row>
    <row r="175" spans="2:15" x14ac:dyDescent="0.25">
      <c r="B175" s="11" t="s">
        <v>482</v>
      </c>
      <c r="C175" s="16">
        <v>422</v>
      </c>
      <c r="D175" s="21">
        <v>260</v>
      </c>
      <c r="E175" s="27"/>
      <c r="G175" s="8"/>
      <c r="I175" s="8" t="str">
        <f t="shared" si="21"/>
        <v/>
      </c>
      <c r="J175" s="8">
        <f t="shared" si="22"/>
        <v>260</v>
      </c>
      <c r="K175" s="8" t="str">
        <f t="shared" si="23"/>
        <v/>
      </c>
      <c r="L175" s="8" t="str">
        <f t="shared" si="24"/>
        <v/>
      </c>
      <c r="M175" s="8" t="str">
        <f t="shared" si="25"/>
        <v/>
      </c>
      <c r="N175" s="8" t="str">
        <f t="shared" si="26"/>
        <v/>
      </c>
      <c r="O175" s="8" t="str">
        <f t="shared" si="20"/>
        <v/>
      </c>
    </row>
    <row r="176" spans="2:15" x14ac:dyDescent="0.25">
      <c r="B176" s="11" t="s">
        <v>633</v>
      </c>
      <c r="C176" s="16">
        <v>428</v>
      </c>
      <c r="D176" s="21">
        <v>260</v>
      </c>
      <c r="E176" s="9"/>
      <c r="G176" s="8"/>
      <c r="I176" s="8" t="str">
        <f t="shared" si="21"/>
        <v/>
      </c>
      <c r="J176" s="8" t="str">
        <f t="shared" si="22"/>
        <v/>
      </c>
      <c r="K176" s="8" t="str">
        <f t="shared" si="23"/>
        <v/>
      </c>
      <c r="L176" s="8" t="str">
        <f t="shared" si="24"/>
        <v/>
      </c>
      <c r="M176" s="8">
        <f t="shared" si="25"/>
        <v>260</v>
      </c>
      <c r="N176" s="8" t="str">
        <f t="shared" si="26"/>
        <v/>
      </c>
      <c r="O176" s="8" t="str">
        <f t="shared" si="20"/>
        <v/>
      </c>
    </row>
    <row r="177" spans="2:15" x14ac:dyDescent="0.25">
      <c r="B177" s="11" t="s">
        <v>865</v>
      </c>
      <c r="C177" s="17">
        <v>951</v>
      </c>
      <c r="D177" s="21">
        <v>261</v>
      </c>
      <c r="E177" s="9"/>
      <c r="G177" s="8"/>
      <c r="I177" s="8" t="str">
        <f t="shared" si="21"/>
        <v/>
      </c>
      <c r="J177" s="8" t="str">
        <f t="shared" si="22"/>
        <v/>
      </c>
      <c r="K177" s="8" t="str">
        <f t="shared" si="23"/>
        <v/>
      </c>
      <c r="L177" s="8" t="str">
        <f t="shared" si="24"/>
        <v/>
      </c>
      <c r="M177" s="8" t="str">
        <f t="shared" si="25"/>
        <v/>
      </c>
      <c r="N177" s="8" t="str">
        <f t="shared" si="26"/>
        <v/>
      </c>
      <c r="O177" s="8">
        <f t="shared" si="20"/>
        <v>261</v>
      </c>
    </row>
    <row r="178" spans="2:15" x14ac:dyDescent="0.25">
      <c r="B178" s="11" t="s">
        <v>643</v>
      </c>
      <c r="C178" s="16">
        <v>428</v>
      </c>
      <c r="D178" s="21">
        <v>263</v>
      </c>
      <c r="E178" s="9"/>
      <c r="G178" s="8"/>
      <c r="I178" s="8" t="str">
        <f t="shared" si="21"/>
        <v/>
      </c>
      <c r="J178" s="8" t="str">
        <f t="shared" si="22"/>
        <v/>
      </c>
      <c r="K178" s="8" t="str">
        <f t="shared" si="23"/>
        <v/>
      </c>
      <c r="L178" s="8" t="str">
        <f t="shared" si="24"/>
        <v/>
      </c>
      <c r="M178" s="8">
        <f t="shared" si="25"/>
        <v>263</v>
      </c>
      <c r="N178" s="8" t="str">
        <f t="shared" si="26"/>
        <v/>
      </c>
      <c r="O178" s="8" t="str">
        <f t="shared" si="20"/>
        <v/>
      </c>
    </row>
    <row r="179" spans="2:15" x14ac:dyDescent="0.25">
      <c r="B179" s="11" t="s">
        <v>532</v>
      </c>
      <c r="C179" s="16">
        <v>951</v>
      </c>
      <c r="D179" s="21">
        <v>264</v>
      </c>
      <c r="E179" s="9"/>
      <c r="G179" s="8"/>
      <c r="I179" s="8" t="str">
        <f t="shared" si="21"/>
        <v/>
      </c>
      <c r="J179" s="8" t="str">
        <f t="shared" si="22"/>
        <v/>
      </c>
      <c r="K179" s="8" t="str">
        <f t="shared" si="23"/>
        <v/>
      </c>
      <c r="L179" s="8" t="str">
        <f t="shared" si="24"/>
        <v/>
      </c>
      <c r="M179" s="8" t="str">
        <f t="shared" si="25"/>
        <v/>
      </c>
      <c r="N179" s="8" t="str">
        <f t="shared" si="26"/>
        <v/>
      </c>
      <c r="O179" s="8">
        <f t="shared" si="20"/>
        <v>264</v>
      </c>
    </row>
    <row r="180" spans="2:15" x14ac:dyDescent="0.25">
      <c r="B180" s="11" t="s">
        <v>457</v>
      </c>
      <c r="C180" s="16">
        <v>951</v>
      </c>
      <c r="D180" s="21">
        <v>268</v>
      </c>
      <c r="E180" s="9"/>
      <c r="F180" s="8">
        <f>$D180</f>
        <v>268</v>
      </c>
      <c r="G180" s="8"/>
      <c r="I180" s="8" t="str">
        <f t="shared" si="21"/>
        <v/>
      </c>
      <c r="J180" s="8" t="str">
        <f t="shared" si="22"/>
        <v/>
      </c>
      <c r="K180" s="8" t="str">
        <f t="shared" si="23"/>
        <v/>
      </c>
      <c r="L180" s="8" t="str">
        <f t="shared" si="24"/>
        <v/>
      </c>
      <c r="M180" s="8" t="str">
        <f t="shared" si="25"/>
        <v/>
      </c>
      <c r="N180" s="8" t="str">
        <f t="shared" si="26"/>
        <v/>
      </c>
      <c r="O180" s="8">
        <f t="shared" si="20"/>
        <v>268</v>
      </c>
    </row>
    <row r="181" spans="2:15" x14ac:dyDescent="0.25">
      <c r="B181" s="11" t="s">
        <v>936</v>
      </c>
      <c r="C181" s="16">
        <v>949</v>
      </c>
      <c r="D181" s="21">
        <v>268</v>
      </c>
      <c r="E181" s="9"/>
      <c r="G181" s="8"/>
      <c r="I181" s="8" t="str">
        <f t="shared" si="21"/>
        <v/>
      </c>
      <c r="J181" s="8" t="str">
        <f t="shared" si="22"/>
        <v/>
      </c>
      <c r="K181" s="8" t="str">
        <f t="shared" si="23"/>
        <v/>
      </c>
      <c r="L181" s="8" t="str">
        <f t="shared" si="24"/>
        <v/>
      </c>
      <c r="M181" s="8" t="str">
        <f t="shared" si="25"/>
        <v/>
      </c>
      <c r="N181" s="8">
        <f t="shared" si="26"/>
        <v>268</v>
      </c>
      <c r="O181" s="8" t="str">
        <f t="shared" si="20"/>
        <v/>
      </c>
    </row>
    <row r="182" spans="2:15" x14ac:dyDescent="0.25">
      <c r="B182" s="11" t="s">
        <v>948</v>
      </c>
      <c r="C182" s="16">
        <v>951</v>
      </c>
      <c r="D182" s="21">
        <v>276</v>
      </c>
      <c r="E182" s="9"/>
      <c r="G182" s="8"/>
      <c r="I182" s="8" t="str">
        <f t="shared" si="21"/>
        <v/>
      </c>
      <c r="J182" s="8" t="str">
        <f t="shared" si="22"/>
        <v/>
      </c>
      <c r="K182" s="8" t="str">
        <f t="shared" si="23"/>
        <v/>
      </c>
      <c r="L182" s="8" t="str">
        <f t="shared" si="24"/>
        <v/>
      </c>
      <c r="M182" s="8" t="str">
        <f t="shared" si="25"/>
        <v/>
      </c>
      <c r="N182" s="8" t="str">
        <f t="shared" si="26"/>
        <v/>
      </c>
      <c r="O182" s="8">
        <f t="shared" si="20"/>
        <v>276</v>
      </c>
    </row>
    <row r="183" spans="2:15" x14ac:dyDescent="0.25">
      <c r="B183" s="11" t="s">
        <v>642</v>
      </c>
      <c r="C183" s="16">
        <v>951</v>
      </c>
      <c r="D183" s="21">
        <v>276</v>
      </c>
      <c r="E183" s="9"/>
      <c r="G183" s="8"/>
      <c r="I183" s="8" t="str">
        <f t="shared" si="21"/>
        <v/>
      </c>
      <c r="J183" s="8" t="str">
        <f t="shared" si="22"/>
        <v/>
      </c>
      <c r="K183" s="8" t="str">
        <f t="shared" si="23"/>
        <v/>
      </c>
      <c r="L183" s="8" t="str">
        <f t="shared" si="24"/>
        <v/>
      </c>
      <c r="M183" s="8" t="str">
        <f t="shared" si="25"/>
        <v/>
      </c>
      <c r="N183" s="8" t="str">
        <f t="shared" si="26"/>
        <v/>
      </c>
      <c r="O183" s="8">
        <f t="shared" si="20"/>
        <v>276</v>
      </c>
    </row>
    <row r="184" spans="2:15" x14ac:dyDescent="0.25">
      <c r="B184" s="11" t="s">
        <v>594</v>
      </c>
      <c r="C184" s="16">
        <v>951</v>
      </c>
      <c r="D184" s="21">
        <v>278</v>
      </c>
      <c r="E184" s="9"/>
      <c r="G184" s="8"/>
      <c r="I184" s="8" t="str">
        <f t="shared" si="21"/>
        <v/>
      </c>
      <c r="J184" s="8" t="str">
        <f t="shared" si="22"/>
        <v/>
      </c>
      <c r="K184" s="8" t="str">
        <f t="shared" si="23"/>
        <v/>
      </c>
      <c r="L184" s="8" t="str">
        <f t="shared" si="24"/>
        <v/>
      </c>
      <c r="M184" s="8" t="str">
        <f t="shared" si="25"/>
        <v/>
      </c>
      <c r="N184" s="8" t="str">
        <f t="shared" si="26"/>
        <v/>
      </c>
      <c r="O184" s="8">
        <f t="shared" si="20"/>
        <v>278</v>
      </c>
    </row>
    <row r="185" spans="2:15" x14ac:dyDescent="0.25">
      <c r="B185" s="11" t="s">
        <v>663</v>
      </c>
      <c r="C185" s="16">
        <v>951</v>
      </c>
      <c r="D185" s="21">
        <v>281</v>
      </c>
      <c r="E185" s="9"/>
      <c r="G185" s="8"/>
      <c r="I185" s="8" t="str">
        <f t="shared" si="21"/>
        <v/>
      </c>
      <c r="J185" s="8" t="str">
        <f t="shared" si="22"/>
        <v/>
      </c>
      <c r="K185" s="8" t="str">
        <f t="shared" si="23"/>
        <v/>
      </c>
      <c r="L185" s="8" t="str">
        <f t="shared" si="24"/>
        <v/>
      </c>
      <c r="M185" s="8" t="str">
        <f t="shared" si="25"/>
        <v/>
      </c>
      <c r="N185" s="8" t="str">
        <f t="shared" si="26"/>
        <v/>
      </c>
      <c r="O185" s="8">
        <f t="shared" si="20"/>
        <v>281</v>
      </c>
    </row>
    <row r="186" spans="2:15" x14ac:dyDescent="0.25">
      <c r="B186" s="11" t="s">
        <v>929</v>
      </c>
      <c r="C186" s="16">
        <v>949</v>
      </c>
      <c r="D186" s="21">
        <v>282</v>
      </c>
      <c r="E186" s="9"/>
      <c r="G186" s="8"/>
      <c r="I186" s="8" t="str">
        <f t="shared" si="21"/>
        <v/>
      </c>
      <c r="J186" s="8" t="str">
        <f t="shared" si="22"/>
        <v/>
      </c>
      <c r="K186" s="8" t="str">
        <f t="shared" si="23"/>
        <v/>
      </c>
      <c r="L186" s="8" t="str">
        <f t="shared" si="24"/>
        <v/>
      </c>
      <c r="M186" s="8" t="str">
        <f t="shared" si="25"/>
        <v/>
      </c>
      <c r="N186" s="8">
        <f t="shared" si="26"/>
        <v>282</v>
      </c>
      <c r="O186" s="8" t="str">
        <f t="shared" si="20"/>
        <v/>
      </c>
    </row>
    <row r="187" spans="2:15" x14ac:dyDescent="0.25">
      <c r="B187" s="11" t="s">
        <v>609</v>
      </c>
      <c r="C187" s="16">
        <v>428</v>
      </c>
      <c r="D187" s="21">
        <v>282</v>
      </c>
      <c r="E187" s="9"/>
      <c r="G187" s="8"/>
      <c r="I187" s="8" t="str">
        <f t="shared" si="21"/>
        <v/>
      </c>
      <c r="J187" s="8" t="str">
        <f t="shared" si="22"/>
        <v/>
      </c>
      <c r="K187" s="8" t="str">
        <f t="shared" si="23"/>
        <v/>
      </c>
      <c r="L187" s="8" t="str">
        <f t="shared" si="24"/>
        <v/>
      </c>
      <c r="M187" s="8">
        <f t="shared" si="25"/>
        <v>282</v>
      </c>
      <c r="N187" s="8" t="str">
        <f t="shared" si="26"/>
        <v/>
      </c>
      <c r="O187" s="8" t="str">
        <f t="shared" si="20"/>
        <v/>
      </c>
    </row>
    <row r="188" spans="2:15" x14ac:dyDescent="0.25">
      <c r="B188" s="11" t="s">
        <v>397</v>
      </c>
      <c r="C188" s="17">
        <v>951</v>
      </c>
      <c r="D188" s="21">
        <v>282</v>
      </c>
      <c r="E188" s="9"/>
      <c r="F188" s="8">
        <f>$D188</f>
        <v>282</v>
      </c>
      <c r="G188" s="8"/>
      <c r="I188" s="8" t="str">
        <f t="shared" si="21"/>
        <v/>
      </c>
      <c r="J188" s="8" t="str">
        <f t="shared" si="22"/>
        <v/>
      </c>
      <c r="K188" s="8" t="str">
        <f t="shared" si="23"/>
        <v/>
      </c>
      <c r="L188" s="8" t="str">
        <f t="shared" si="24"/>
        <v/>
      </c>
      <c r="M188" s="8" t="str">
        <f t="shared" si="25"/>
        <v/>
      </c>
      <c r="N188" s="8" t="str">
        <f t="shared" si="26"/>
        <v/>
      </c>
      <c r="O188" s="8">
        <f t="shared" si="20"/>
        <v>282</v>
      </c>
    </row>
    <row r="189" spans="2:15" x14ac:dyDescent="0.25">
      <c r="B189" s="11" t="s">
        <v>304</v>
      </c>
      <c r="C189" s="17">
        <v>949</v>
      </c>
      <c r="D189" s="21">
        <v>285</v>
      </c>
      <c r="E189" s="9"/>
      <c r="G189" s="8"/>
      <c r="I189" s="8" t="str">
        <f t="shared" si="21"/>
        <v/>
      </c>
      <c r="J189" s="8" t="str">
        <f t="shared" si="22"/>
        <v/>
      </c>
      <c r="K189" s="8" t="str">
        <f t="shared" si="23"/>
        <v/>
      </c>
      <c r="L189" s="8" t="str">
        <f t="shared" si="24"/>
        <v/>
      </c>
      <c r="M189" s="8" t="str">
        <f t="shared" si="25"/>
        <v/>
      </c>
      <c r="N189" s="8">
        <f t="shared" si="26"/>
        <v>285</v>
      </c>
      <c r="O189" s="8" t="str">
        <f t="shared" si="20"/>
        <v/>
      </c>
    </row>
    <row r="190" spans="2:15" x14ac:dyDescent="0.25">
      <c r="B190" s="11" t="s">
        <v>857</v>
      </c>
      <c r="C190" s="16">
        <v>428</v>
      </c>
      <c r="D190" s="21">
        <v>287</v>
      </c>
      <c r="E190" s="9"/>
      <c r="G190" s="8"/>
      <c r="I190" s="8" t="str">
        <f t="shared" si="21"/>
        <v/>
      </c>
      <c r="J190" s="8" t="str">
        <f t="shared" si="22"/>
        <v/>
      </c>
      <c r="K190" s="8" t="str">
        <f t="shared" si="23"/>
        <v/>
      </c>
      <c r="L190" s="8" t="str">
        <f t="shared" si="24"/>
        <v/>
      </c>
      <c r="M190" s="8">
        <f t="shared" si="25"/>
        <v>287</v>
      </c>
      <c r="N190" s="8" t="str">
        <f t="shared" si="26"/>
        <v/>
      </c>
      <c r="O190" s="8" t="str">
        <f t="shared" si="20"/>
        <v/>
      </c>
    </row>
    <row r="191" spans="2:15" x14ac:dyDescent="0.25">
      <c r="B191" s="11" t="s">
        <v>873</v>
      </c>
      <c r="C191" s="16">
        <v>951</v>
      </c>
      <c r="D191" s="21">
        <v>289</v>
      </c>
      <c r="E191" s="9"/>
      <c r="G191" s="8"/>
      <c r="I191" s="8" t="str">
        <f t="shared" si="21"/>
        <v/>
      </c>
      <c r="J191" s="8" t="str">
        <f t="shared" si="22"/>
        <v/>
      </c>
      <c r="K191" s="8" t="str">
        <f t="shared" si="23"/>
        <v/>
      </c>
      <c r="L191" s="8" t="str">
        <f t="shared" si="24"/>
        <v/>
      </c>
      <c r="M191" s="8" t="str">
        <f t="shared" si="25"/>
        <v/>
      </c>
      <c r="N191" s="8" t="str">
        <f t="shared" si="26"/>
        <v/>
      </c>
      <c r="O191" s="8">
        <f t="shared" si="20"/>
        <v>289</v>
      </c>
    </row>
    <row r="192" spans="2:15" x14ac:dyDescent="0.25">
      <c r="B192" s="11" t="s">
        <v>677</v>
      </c>
      <c r="C192" s="16">
        <v>951</v>
      </c>
      <c r="D192" s="21">
        <v>292</v>
      </c>
      <c r="E192" s="9"/>
      <c r="G192" s="8"/>
      <c r="I192" s="8" t="str">
        <f t="shared" si="21"/>
        <v/>
      </c>
      <c r="J192" s="8" t="str">
        <f t="shared" si="22"/>
        <v/>
      </c>
      <c r="K192" s="8" t="str">
        <f t="shared" si="23"/>
        <v/>
      </c>
      <c r="L192" s="8" t="str">
        <f t="shared" si="24"/>
        <v/>
      </c>
      <c r="M192" s="8" t="str">
        <f t="shared" si="25"/>
        <v/>
      </c>
      <c r="N192" s="8" t="str">
        <f t="shared" si="26"/>
        <v/>
      </c>
      <c r="O192" s="8">
        <f t="shared" si="20"/>
        <v>292</v>
      </c>
    </row>
    <row r="193" spans="2:15" x14ac:dyDescent="0.25">
      <c r="B193" s="11" t="s">
        <v>451</v>
      </c>
      <c r="C193" s="17">
        <v>949</v>
      </c>
      <c r="D193" s="21">
        <v>294</v>
      </c>
      <c r="E193" s="9"/>
      <c r="G193" s="8"/>
      <c r="I193" s="8" t="str">
        <f t="shared" si="21"/>
        <v/>
      </c>
      <c r="J193" s="8" t="str">
        <f t="shared" si="22"/>
        <v/>
      </c>
      <c r="K193" s="8" t="str">
        <f t="shared" si="23"/>
        <v/>
      </c>
      <c r="L193" s="8" t="str">
        <f t="shared" si="24"/>
        <v/>
      </c>
      <c r="M193" s="8" t="str">
        <f t="shared" si="25"/>
        <v/>
      </c>
      <c r="N193" s="8">
        <f t="shared" si="26"/>
        <v>294</v>
      </c>
      <c r="O193" s="8" t="str">
        <f t="shared" si="20"/>
        <v/>
      </c>
    </row>
    <row r="194" spans="2:15" x14ac:dyDescent="0.25">
      <c r="B194" s="11" t="s">
        <v>468</v>
      </c>
      <c r="C194" s="16">
        <v>951</v>
      </c>
      <c r="D194" s="21">
        <v>294</v>
      </c>
      <c r="E194" s="9"/>
      <c r="G194" s="8"/>
      <c r="I194" s="8" t="str">
        <f t="shared" si="21"/>
        <v/>
      </c>
      <c r="J194" s="8" t="str">
        <f t="shared" si="22"/>
        <v/>
      </c>
      <c r="K194" s="8" t="str">
        <f t="shared" si="23"/>
        <v/>
      </c>
      <c r="L194" s="8" t="str">
        <f t="shared" si="24"/>
        <v/>
      </c>
      <c r="M194" s="8" t="str">
        <f t="shared" si="25"/>
        <v/>
      </c>
      <c r="N194" s="8" t="str">
        <f t="shared" si="26"/>
        <v/>
      </c>
      <c r="O194" s="8">
        <f t="shared" ref="O194:O257" si="27" xml:space="preserve">   IF($C194=951, $D194, "")</f>
        <v>294</v>
      </c>
    </row>
    <row r="195" spans="2:15" x14ac:dyDescent="0.25">
      <c r="B195" s="11" t="s">
        <v>456</v>
      </c>
      <c r="C195" s="16">
        <v>422</v>
      </c>
      <c r="D195" s="21">
        <v>297</v>
      </c>
      <c r="E195" s="27"/>
      <c r="G195" s="8"/>
      <c r="I195" s="8" t="str">
        <f t="shared" si="21"/>
        <v/>
      </c>
      <c r="J195" s="8">
        <f t="shared" si="22"/>
        <v>297</v>
      </c>
      <c r="K195" s="8" t="str">
        <f t="shared" si="23"/>
        <v/>
      </c>
      <c r="L195" s="8" t="str">
        <f t="shared" si="24"/>
        <v/>
      </c>
      <c r="M195" s="8" t="str">
        <f t="shared" si="25"/>
        <v/>
      </c>
      <c r="N195" s="8" t="str">
        <f t="shared" si="26"/>
        <v/>
      </c>
      <c r="O195" s="8" t="str">
        <f t="shared" si="27"/>
        <v/>
      </c>
    </row>
    <row r="196" spans="2:15" x14ac:dyDescent="0.25">
      <c r="B196" s="11" t="s">
        <v>271</v>
      </c>
      <c r="C196" s="17">
        <v>428</v>
      </c>
      <c r="D196" s="21">
        <v>299</v>
      </c>
      <c r="E196" s="9"/>
      <c r="G196" s="8"/>
      <c r="I196" s="8" t="str">
        <f t="shared" si="21"/>
        <v/>
      </c>
      <c r="J196" s="8" t="str">
        <f t="shared" si="22"/>
        <v/>
      </c>
      <c r="K196" s="8" t="str">
        <f t="shared" si="23"/>
        <v/>
      </c>
      <c r="L196" s="8" t="str">
        <f t="shared" si="24"/>
        <v/>
      </c>
      <c r="M196" s="8">
        <f t="shared" si="25"/>
        <v>299</v>
      </c>
      <c r="N196" s="8" t="str">
        <f t="shared" si="26"/>
        <v/>
      </c>
      <c r="O196" s="8" t="str">
        <f t="shared" si="27"/>
        <v/>
      </c>
    </row>
    <row r="197" spans="2:15" x14ac:dyDescent="0.25">
      <c r="B197" s="11" t="s">
        <v>460</v>
      </c>
      <c r="C197" s="16">
        <v>422</v>
      </c>
      <c r="D197" s="21">
        <v>300</v>
      </c>
      <c r="E197" s="27"/>
      <c r="G197" s="8"/>
      <c r="I197" s="8" t="str">
        <f t="shared" si="21"/>
        <v/>
      </c>
      <c r="J197" s="8">
        <f t="shared" si="22"/>
        <v>300</v>
      </c>
      <c r="K197" s="8" t="str">
        <f t="shared" si="23"/>
        <v/>
      </c>
      <c r="L197" s="8" t="str">
        <f t="shared" si="24"/>
        <v/>
      </c>
      <c r="M197" s="8" t="str">
        <f t="shared" si="25"/>
        <v/>
      </c>
      <c r="N197" s="8" t="str">
        <f t="shared" si="26"/>
        <v/>
      </c>
      <c r="O197" s="8" t="str">
        <f t="shared" si="27"/>
        <v/>
      </c>
    </row>
    <row r="198" spans="2:15" x14ac:dyDescent="0.25">
      <c r="B198" s="11" t="s">
        <v>485</v>
      </c>
      <c r="C198" s="16">
        <v>428</v>
      </c>
      <c r="D198" s="21">
        <v>300</v>
      </c>
      <c r="E198" s="9"/>
      <c r="G198" s="8"/>
      <c r="I198" s="8" t="str">
        <f t="shared" si="21"/>
        <v/>
      </c>
      <c r="J198" s="8" t="str">
        <f t="shared" si="22"/>
        <v/>
      </c>
      <c r="K198" s="8" t="str">
        <f t="shared" si="23"/>
        <v/>
      </c>
      <c r="L198" s="8" t="str">
        <f t="shared" si="24"/>
        <v/>
      </c>
      <c r="M198" s="8">
        <f t="shared" si="25"/>
        <v>300</v>
      </c>
      <c r="N198" s="8" t="str">
        <f t="shared" si="26"/>
        <v/>
      </c>
      <c r="O198" s="8" t="str">
        <f t="shared" si="27"/>
        <v/>
      </c>
    </row>
    <row r="199" spans="2:15" x14ac:dyDescent="0.25">
      <c r="B199" s="11" t="s">
        <v>804</v>
      </c>
      <c r="C199" s="17">
        <v>951</v>
      </c>
      <c r="D199" s="21">
        <v>307</v>
      </c>
      <c r="E199" s="9"/>
      <c r="G199" s="8"/>
      <c r="I199" s="8" t="str">
        <f t="shared" si="21"/>
        <v/>
      </c>
      <c r="J199" s="8" t="str">
        <f t="shared" si="22"/>
        <v/>
      </c>
      <c r="K199" s="8" t="str">
        <f t="shared" si="23"/>
        <v/>
      </c>
      <c r="L199" s="8" t="str">
        <f t="shared" si="24"/>
        <v/>
      </c>
      <c r="M199" s="8" t="str">
        <f t="shared" si="25"/>
        <v/>
      </c>
      <c r="N199" s="8" t="str">
        <f t="shared" si="26"/>
        <v/>
      </c>
      <c r="O199" s="8">
        <f t="shared" si="27"/>
        <v>307</v>
      </c>
    </row>
    <row r="200" spans="2:15" x14ac:dyDescent="0.25">
      <c r="B200" s="11" t="s">
        <v>577</v>
      </c>
      <c r="C200" s="16">
        <v>420</v>
      </c>
      <c r="D200" s="21">
        <v>311</v>
      </c>
      <c r="E200" s="9"/>
      <c r="G200" s="8"/>
      <c r="I200" s="8">
        <f t="shared" si="21"/>
        <v>311</v>
      </c>
      <c r="J200" s="8" t="str">
        <f t="shared" si="22"/>
        <v/>
      </c>
      <c r="K200" s="8" t="str">
        <f t="shared" si="23"/>
        <v/>
      </c>
      <c r="L200" s="8" t="str">
        <f t="shared" si="24"/>
        <v/>
      </c>
      <c r="M200" s="8" t="str">
        <f t="shared" si="25"/>
        <v/>
      </c>
      <c r="N200" s="8" t="str">
        <f t="shared" si="26"/>
        <v/>
      </c>
      <c r="O200" s="8" t="str">
        <f t="shared" si="27"/>
        <v/>
      </c>
    </row>
    <row r="201" spans="2:15" x14ac:dyDescent="0.25">
      <c r="B201" s="11" t="s">
        <v>748</v>
      </c>
      <c r="C201" s="16">
        <v>951</v>
      </c>
      <c r="D201" s="21">
        <v>311</v>
      </c>
      <c r="E201" s="9"/>
      <c r="G201" s="8"/>
      <c r="I201" s="8" t="str">
        <f t="shared" si="21"/>
        <v/>
      </c>
      <c r="J201" s="8" t="str">
        <f t="shared" si="22"/>
        <v/>
      </c>
      <c r="K201" s="8" t="str">
        <f t="shared" si="23"/>
        <v/>
      </c>
      <c r="L201" s="8" t="str">
        <f t="shared" si="24"/>
        <v/>
      </c>
      <c r="M201" s="8" t="str">
        <f t="shared" si="25"/>
        <v/>
      </c>
      <c r="N201" s="8" t="str">
        <f t="shared" si="26"/>
        <v/>
      </c>
      <c r="O201" s="8">
        <f t="shared" si="27"/>
        <v>311</v>
      </c>
    </row>
    <row r="202" spans="2:15" x14ac:dyDescent="0.25">
      <c r="B202" s="11" t="s">
        <v>578</v>
      </c>
      <c r="C202" s="16">
        <v>422</v>
      </c>
      <c r="D202" s="21">
        <v>314</v>
      </c>
      <c r="E202" s="27"/>
      <c r="G202" s="8"/>
      <c r="I202" s="8" t="str">
        <f t="shared" si="21"/>
        <v/>
      </c>
      <c r="J202" s="8">
        <f t="shared" si="22"/>
        <v>314</v>
      </c>
      <c r="K202" s="8" t="str">
        <f t="shared" si="23"/>
        <v/>
      </c>
      <c r="L202" s="8" t="str">
        <f t="shared" si="24"/>
        <v/>
      </c>
      <c r="M202" s="8" t="str">
        <f t="shared" si="25"/>
        <v/>
      </c>
      <c r="N202" s="8" t="str">
        <f t="shared" si="26"/>
        <v/>
      </c>
      <c r="O202" s="8" t="str">
        <f t="shared" si="27"/>
        <v/>
      </c>
    </row>
    <row r="203" spans="2:15" x14ac:dyDescent="0.25">
      <c r="B203" s="11" t="s">
        <v>589</v>
      </c>
      <c r="C203" s="16">
        <v>951</v>
      </c>
      <c r="D203" s="21">
        <v>317</v>
      </c>
      <c r="E203" s="9"/>
      <c r="G203" s="8"/>
      <c r="I203" s="8" t="str">
        <f t="shared" si="21"/>
        <v/>
      </c>
      <c r="J203" s="8" t="str">
        <f t="shared" si="22"/>
        <v/>
      </c>
      <c r="K203" s="8" t="str">
        <f t="shared" si="23"/>
        <v/>
      </c>
      <c r="L203" s="8" t="str">
        <f t="shared" si="24"/>
        <v/>
      </c>
      <c r="M203" s="8" t="str">
        <f t="shared" si="25"/>
        <v/>
      </c>
      <c r="N203" s="8" t="str">
        <f t="shared" si="26"/>
        <v/>
      </c>
      <c r="O203" s="8">
        <f t="shared" si="27"/>
        <v>317</v>
      </c>
    </row>
    <row r="204" spans="2:15" x14ac:dyDescent="0.25">
      <c r="B204" s="11" t="s">
        <v>901</v>
      </c>
      <c r="C204" s="16">
        <v>422</v>
      </c>
      <c r="D204" s="21">
        <v>320</v>
      </c>
      <c r="E204" s="27"/>
      <c r="G204" s="8"/>
      <c r="I204" s="8" t="str">
        <f t="shared" si="21"/>
        <v/>
      </c>
      <c r="J204" s="8">
        <f t="shared" si="22"/>
        <v>320</v>
      </c>
      <c r="K204" s="8" t="str">
        <f t="shared" si="23"/>
        <v/>
      </c>
      <c r="L204" s="8" t="str">
        <f t="shared" si="24"/>
        <v/>
      </c>
      <c r="M204" s="8" t="str">
        <f t="shared" si="25"/>
        <v/>
      </c>
      <c r="N204" s="8" t="str">
        <f t="shared" si="26"/>
        <v/>
      </c>
      <c r="O204" s="8" t="str">
        <f t="shared" si="27"/>
        <v/>
      </c>
    </row>
    <row r="205" spans="2:15" x14ac:dyDescent="0.2">
      <c r="B205" s="11" t="s">
        <v>845</v>
      </c>
      <c r="C205" s="14">
        <v>420</v>
      </c>
      <c r="D205" s="21">
        <v>321</v>
      </c>
      <c r="E205" s="9"/>
      <c r="G205" s="8"/>
      <c r="I205" s="8">
        <f t="shared" si="21"/>
        <v>321</v>
      </c>
      <c r="J205" s="8" t="str">
        <f t="shared" si="22"/>
        <v/>
      </c>
      <c r="K205" s="8" t="str">
        <f t="shared" si="23"/>
        <v/>
      </c>
      <c r="L205" s="8" t="str">
        <f t="shared" si="24"/>
        <v/>
      </c>
      <c r="M205" s="8" t="str">
        <f t="shared" si="25"/>
        <v/>
      </c>
      <c r="N205" s="8" t="str">
        <f t="shared" si="26"/>
        <v/>
      </c>
      <c r="O205" s="8" t="str">
        <f t="shared" si="27"/>
        <v/>
      </c>
    </row>
    <row r="206" spans="2:15" x14ac:dyDescent="0.25">
      <c r="B206" s="11" t="s">
        <v>684</v>
      </c>
      <c r="C206" s="16">
        <v>422</v>
      </c>
      <c r="D206" s="21">
        <v>321</v>
      </c>
      <c r="E206" s="27"/>
      <c r="G206" s="8"/>
      <c r="I206" s="8" t="str">
        <f t="shared" si="21"/>
        <v/>
      </c>
      <c r="J206" s="8">
        <f t="shared" si="22"/>
        <v>321</v>
      </c>
      <c r="K206" s="8" t="str">
        <f t="shared" si="23"/>
        <v/>
      </c>
      <c r="L206" s="8" t="str">
        <f t="shared" si="24"/>
        <v/>
      </c>
      <c r="M206" s="8" t="str">
        <f t="shared" si="25"/>
        <v/>
      </c>
      <c r="N206" s="8" t="str">
        <f t="shared" si="26"/>
        <v/>
      </c>
      <c r="O206" s="8" t="str">
        <f t="shared" si="27"/>
        <v/>
      </c>
    </row>
    <row r="207" spans="2:15" x14ac:dyDescent="0.25">
      <c r="B207" s="11" t="s">
        <v>842</v>
      </c>
      <c r="C207" s="17">
        <v>424</v>
      </c>
      <c r="D207" s="21">
        <v>324</v>
      </c>
      <c r="E207" s="8">
        <f>$D207</f>
        <v>324</v>
      </c>
      <c r="G207" s="8"/>
      <c r="I207" s="8" t="str">
        <f t="shared" si="21"/>
        <v/>
      </c>
      <c r="J207" s="8" t="str">
        <f t="shared" si="22"/>
        <v/>
      </c>
      <c r="K207" s="8">
        <f t="shared" si="23"/>
        <v>324</v>
      </c>
      <c r="L207" s="8" t="str">
        <f t="shared" si="24"/>
        <v/>
      </c>
      <c r="M207" s="8" t="str">
        <f t="shared" si="25"/>
        <v/>
      </c>
      <c r="N207" s="8" t="str">
        <f t="shared" si="26"/>
        <v/>
      </c>
      <c r="O207" s="8" t="str">
        <f t="shared" si="27"/>
        <v/>
      </c>
    </row>
    <row r="208" spans="2:15" x14ac:dyDescent="0.25">
      <c r="B208" s="11" t="s">
        <v>434</v>
      </c>
      <c r="C208" s="17">
        <v>424</v>
      </c>
      <c r="D208" s="21">
        <v>328</v>
      </c>
      <c r="E208" s="9"/>
      <c r="G208" s="8"/>
      <c r="I208" s="8" t="str">
        <f t="shared" si="21"/>
        <v/>
      </c>
      <c r="J208" s="8" t="str">
        <f t="shared" si="22"/>
        <v/>
      </c>
      <c r="K208" s="8">
        <f t="shared" si="23"/>
        <v>328</v>
      </c>
      <c r="L208" s="8" t="str">
        <f t="shared" si="24"/>
        <v/>
      </c>
      <c r="M208" s="8" t="str">
        <f t="shared" si="25"/>
        <v/>
      </c>
      <c r="N208" s="8" t="str">
        <f t="shared" si="26"/>
        <v/>
      </c>
      <c r="O208" s="8" t="str">
        <f t="shared" si="27"/>
        <v/>
      </c>
    </row>
    <row r="209" spans="2:15" x14ac:dyDescent="0.25">
      <c r="B209" s="11" t="s">
        <v>359</v>
      </c>
      <c r="C209" s="17">
        <v>951</v>
      </c>
      <c r="D209" s="21">
        <v>335</v>
      </c>
      <c r="E209" s="9"/>
      <c r="G209" s="8"/>
      <c r="I209" s="8" t="str">
        <f t="shared" si="21"/>
        <v/>
      </c>
      <c r="J209" s="8" t="str">
        <f t="shared" si="22"/>
        <v/>
      </c>
      <c r="K209" s="8" t="str">
        <f t="shared" si="23"/>
        <v/>
      </c>
      <c r="L209" s="8" t="str">
        <f t="shared" si="24"/>
        <v/>
      </c>
      <c r="M209" s="8" t="str">
        <f t="shared" si="25"/>
        <v/>
      </c>
      <c r="N209" s="8" t="str">
        <f t="shared" si="26"/>
        <v/>
      </c>
      <c r="O209" s="8">
        <f t="shared" si="27"/>
        <v>335</v>
      </c>
    </row>
    <row r="210" spans="2:15" x14ac:dyDescent="0.25">
      <c r="B210" s="11" t="s">
        <v>682</v>
      </c>
      <c r="C210" s="16">
        <v>951</v>
      </c>
      <c r="D210" s="21">
        <v>336</v>
      </c>
      <c r="E210" s="9"/>
      <c r="G210" s="8"/>
      <c r="I210" s="8" t="str">
        <f t="shared" si="21"/>
        <v/>
      </c>
      <c r="J210" s="8" t="str">
        <f t="shared" si="22"/>
        <v/>
      </c>
      <c r="K210" s="8" t="str">
        <f t="shared" si="23"/>
        <v/>
      </c>
      <c r="L210" s="8" t="str">
        <f t="shared" si="24"/>
        <v/>
      </c>
      <c r="M210" s="8" t="str">
        <f t="shared" si="25"/>
        <v/>
      </c>
      <c r="N210" s="8" t="str">
        <f t="shared" si="26"/>
        <v/>
      </c>
      <c r="O210" s="8">
        <f t="shared" si="27"/>
        <v>336</v>
      </c>
    </row>
    <row r="211" spans="2:15" x14ac:dyDescent="0.25">
      <c r="B211" s="11" t="s">
        <v>480</v>
      </c>
      <c r="C211" s="17">
        <v>949</v>
      </c>
      <c r="D211" s="21">
        <v>338</v>
      </c>
      <c r="E211" s="9"/>
      <c r="G211" s="8"/>
      <c r="I211" s="8" t="str">
        <f t="shared" si="21"/>
        <v/>
      </c>
      <c r="J211" s="8" t="str">
        <f t="shared" si="22"/>
        <v/>
      </c>
      <c r="K211" s="8" t="str">
        <f t="shared" si="23"/>
        <v/>
      </c>
      <c r="L211" s="8" t="str">
        <f t="shared" si="24"/>
        <v/>
      </c>
      <c r="M211" s="8" t="str">
        <f t="shared" si="25"/>
        <v/>
      </c>
      <c r="N211" s="8">
        <f t="shared" si="26"/>
        <v>338</v>
      </c>
      <c r="O211" s="8" t="str">
        <f t="shared" si="27"/>
        <v/>
      </c>
    </row>
    <row r="212" spans="2:15" x14ac:dyDescent="0.25">
      <c r="B212" s="11" t="s">
        <v>778</v>
      </c>
      <c r="C212" s="16">
        <v>949</v>
      </c>
      <c r="D212" s="21">
        <v>338</v>
      </c>
      <c r="E212" s="9"/>
      <c r="G212" s="8"/>
      <c r="I212" s="8" t="str">
        <f t="shared" si="21"/>
        <v/>
      </c>
      <c r="J212" s="8" t="str">
        <f t="shared" si="22"/>
        <v/>
      </c>
      <c r="K212" s="8" t="str">
        <f t="shared" si="23"/>
        <v/>
      </c>
      <c r="L212" s="8" t="str">
        <f t="shared" si="24"/>
        <v/>
      </c>
      <c r="M212" s="8" t="str">
        <f t="shared" si="25"/>
        <v/>
      </c>
      <c r="N212" s="8">
        <f t="shared" si="26"/>
        <v>338</v>
      </c>
      <c r="O212" s="8" t="str">
        <f t="shared" si="27"/>
        <v/>
      </c>
    </row>
    <row r="213" spans="2:15" x14ac:dyDescent="0.25">
      <c r="B213" s="11" t="s">
        <v>450</v>
      </c>
      <c r="C213" s="16">
        <v>951</v>
      </c>
      <c r="D213" s="21">
        <v>344</v>
      </c>
      <c r="E213" s="9"/>
      <c r="G213" s="8"/>
      <c r="I213" s="8" t="str">
        <f t="shared" ref="I213:I276" si="28" xml:space="preserve">   IF($C213=420, $D213, "")</f>
        <v/>
      </c>
      <c r="J213" s="8" t="str">
        <f t="shared" ref="J213:J276" si="29" xml:space="preserve">   IF($C213=422, $D213, "")</f>
        <v/>
      </c>
      <c r="K213" s="8" t="str">
        <f t="shared" ref="K213:K276" si="30" xml:space="preserve">   IF($C213=424, $D213, "")</f>
        <v/>
      </c>
      <c r="L213" s="8" t="str">
        <f t="shared" ref="L213:L276" si="31" xml:space="preserve">   IF($C213=426, $D213, "")</f>
        <v/>
      </c>
      <c r="M213" s="8" t="str">
        <f t="shared" ref="M213:M276" si="32" xml:space="preserve">   IF($C213=428, $D213, "")</f>
        <v/>
      </c>
      <c r="N213" s="8" t="str">
        <f t="shared" ref="N213:N276" si="33" xml:space="preserve">   IF($C213=949, $D213, "")</f>
        <v/>
      </c>
      <c r="O213" s="8">
        <f t="shared" si="27"/>
        <v>344</v>
      </c>
    </row>
    <row r="214" spans="2:15" x14ac:dyDescent="0.25">
      <c r="B214" s="11" t="s">
        <v>802</v>
      </c>
      <c r="C214" s="16">
        <v>951</v>
      </c>
      <c r="D214" s="21">
        <v>346</v>
      </c>
      <c r="E214" s="9"/>
      <c r="G214" s="8"/>
      <c r="I214" s="8" t="str">
        <f t="shared" si="28"/>
        <v/>
      </c>
      <c r="J214" s="8" t="str">
        <f t="shared" si="29"/>
        <v/>
      </c>
      <c r="K214" s="8" t="str">
        <f t="shared" si="30"/>
        <v/>
      </c>
      <c r="L214" s="8" t="str">
        <f t="shared" si="31"/>
        <v/>
      </c>
      <c r="M214" s="8" t="str">
        <f t="shared" si="32"/>
        <v/>
      </c>
      <c r="N214" s="8" t="str">
        <f t="shared" si="33"/>
        <v/>
      </c>
      <c r="O214" s="8">
        <f t="shared" si="27"/>
        <v>346</v>
      </c>
    </row>
    <row r="215" spans="2:15" x14ac:dyDescent="0.25">
      <c r="B215" s="11" t="s">
        <v>415</v>
      </c>
      <c r="C215" s="16">
        <v>424</v>
      </c>
      <c r="D215" s="21">
        <v>347</v>
      </c>
      <c r="E215" s="9"/>
      <c r="G215" s="8"/>
      <c r="I215" s="8" t="str">
        <f t="shared" si="28"/>
        <v/>
      </c>
      <c r="J215" s="8" t="str">
        <f t="shared" si="29"/>
        <v/>
      </c>
      <c r="K215" s="8">
        <f t="shared" si="30"/>
        <v>347</v>
      </c>
      <c r="L215" s="8" t="str">
        <f t="shared" si="31"/>
        <v/>
      </c>
      <c r="M215" s="8" t="str">
        <f t="shared" si="32"/>
        <v/>
      </c>
      <c r="N215" s="8" t="str">
        <f t="shared" si="33"/>
        <v/>
      </c>
      <c r="O215" s="8" t="str">
        <f t="shared" si="27"/>
        <v/>
      </c>
    </row>
    <row r="216" spans="2:15" x14ac:dyDescent="0.25">
      <c r="B216" s="11" t="s">
        <v>886</v>
      </c>
      <c r="C216" s="17">
        <v>949</v>
      </c>
      <c r="D216" s="21">
        <v>348</v>
      </c>
      <c r="E216" s="9"/>
      <c r="G216" s="8"/>
      <c r="I216" s="8" t="str">
        <f t="shared" si="28"/>
        <v/>
      </c>
      <c r="J216" s="8" t="str">
        <f t="shared" si="29"/>
        <v/>
      </c>
      <c r="K216" s="8" t="str">
        <f t="shared" si="30"/>
        <v/>
      </c>
      <c r="L216" s="8" t="str">
        <f t="shared" si="31"/>
        <v/>
      </c>
      <c r="M216" s="8" t="str">
        <f t="shared" si="32"/>
        <v/>
      </c>
      <c r="N216" s="8">
        <f t="shared" si="33"/>
        <v>348</v>
      </c>
      <c r="O216" s="8" t="str">
        <f t="shared" si="27"/>
        <v/>
      </c>
    </row>
    <row r="217" spans="2:15" x14ac:dyDescent="0.25">
      <c r="B217" s="11" t="s">
        <v>527</v>
      </c>
      <c r="C217" s="16">
        <v>951</v>
      </c>
      <c r="D217" s="21">
        <v>348</v>
      </c>
      <c r="E217" s="9"/>
      <c r="F217" s="8">
        <f>$D217</f>
        <v>348</v>
      </c>
      <c r="G217" s="8"/>
      <c r="I217" s="8" t="str">
        <f t="shared" si="28"/>
        <v/>
      </c>
      <c r="J217" s="8" t="str">
        <f t="shared" si="29"/>
        <v/>
      </c>
      <c r="K217" s="8" t="str">
        <f t="shared" si="30"/>
        <v/>
      </c>
      <c r="L217" s="8" t="str">
        <f t="shared" si="31"/>
        <v/>
      </c>
      <c r="M217" s="8" t="str">
        <f t="shared" si="32"/>
        <v/>
      </c>
      <c r="N217" s="8" t="str">
        <f t="shared" si="33"/>
        <v/>
      </c>
      <c r="O217" s="8">
        <f t="shared" si="27"/>
        <v>348</v>
      </c>
    </row>
    <row r="218" spans="2:15" x14ac:dyDescent="0.2">
      <c r="B218" s="11" t="s">
        <v>691</v>
      </c>
      <c r="C218" s="14">
        <v>420</v>
      </c>
      <c r="D218" s="21">
        <v>363</v>
      </c>
      <c r="E218" s="9"/>
      <c r="G218" s="8"/>
      <c r="I218" s="8">
        <f t="shared" si="28"/>
        <v>363</v>
      </c>
      <c r="J218" s="8" t="str">
        <f t="shared" si="29"/>
        <v/>
      </c>
      <c r="K218" s="8" t="str">
        <f t="shared" si="30"/>
        <v/>
      </c>
      <c r="L218" s="8" t="str">
        <f t="shared" si="31"/>
        <v/>
      </c>
      <c r="M218" s="8" t="str">
        <f t="shared" si="32"/>
        <v/>
      </c>
      <c r="N218" s="8" t="str">
        <f t="shared" si="33"/>
        <v/>
      </c>
      <c r="O218" s="8" t="str">
        <f t="shared" si="27"/>
        <v/>
      </c>
    </row>
    <row r="219" spans="2:15" x14ac:dyDescent="0.2">
      <c r="B219" s="11" t="s">
        <v>505</v>
      </c>
      <c r="C219" s="14">
        <v>420</v>
      </c>
      <c r="D219" s="21">
        <v>365</v>
      </c>
      <c r="E219" s="9"/>
      <c r="G219" s="8"/>
      <c r="I219" s="8">
        <f t="shared" si="28"/>
        <v>365</v>
      </c>
      <c r="J219" s="8" t="str">
        <f t="shared" si="29"/>
        <v/>
      </c>
      <c r="K219" s="8" t="str">
        <f t="shared" si="30"/>
        <v/>
      </c>
      <c r="L219" s="8" t="str">
        <f t="shared" si="31"/>
        <v/>
      </c>
      <c r="M219" s="8" t="str">
        <f t="shared" si="32"/>
        <v/>
      </c>
      <c r="N219" s="8" t="str">
        <f t="shared" si="33"/>
        <v/>
      </c>
      <c r="O219" s="8" t="str">
        <f t="shared" si="27"/>
        <v/>
      </c>
    </row>
    <row r="220" spans="2:15" x14ac:dyDescent="0.25">
      <c r="B220" s="11" t="s">
        <v>921</v>
      </c>
      <c r="C220" s="16">
        <v>424</v>
      </c>
      <c r="D220" s="21">
        <v>368</v>
      </c>
      <c r="E220" s="9"/>
      <c r="G220" s="8"/>
      <c r="I220" s="8" t="str">
        <f t="shared" si="28"/>
        <v/>
      </c>
      <c r="J220" s="8" t="str">
        <f t="shared" si="29"/>
        <v/>
      </c>
      <c r="K220" s="8">
        <f t="shared" si="30"/>
        <v>368</v>
      </c>
      <c r="L220" s="8" t="str">
        <f t="shared" si="31"/>
        <v/>
      </c>
      <c r="M220" s="8" t="str">
        <f t="shared" si="32"/>
        <v/>
      </c>
      <c r="N220" s="8" t="str">
        <f t="shared" si="33"/>
        <v/>
      </c>
      <c r="O220" s="8" t="str">
        <f t="shared" si="27"/>
        <v/>
      </c>
    </row>
    <row r="221" spans="2:15" x14ac:dyDescent="0.25">
      <c r="B221" s="11" t="s">
        <v>674</v>
      </c>
      <c r="C221" s="16">
        <v>428</v>
      </c>
      <c r="D221" s="21">
        <v>368</v>
      </c>
      <c r="E221" s="9"/>
      <c r="G221" s="8"/>
      <c r="I221" s="8" t="str">
        <f t="shared" si="28"/>
        <v/>
      </c>
      <c r="J221" s="8" t="str">
        <f t="shared" si="29"/>
        <v/>
      </c>
      <c r="K221" s="8" t="str">
        <f t="shared" si="30"/>
        <v/>
      </c>
      <c r="L221" s="8" t="str">
        <f t="shared" si="31"/>
        <v/>
      </c>
      <c r="M221" s="8">
        <f t="shared" si="32"/>
        <v>368</v>
      </c>
      <c r="N221" s="8" t="str">
        <f t="shared" si="33"/>
        <v/>
      </c>
      <c r="O221" s="8" t="str">
        <f t="shared" si="27"/>
        <v/>
      </c>
    </row>
    <row r="222" spans="2:15" x14ac:dyDescent="0.25">
      <c r="B222" s="11" t="s">
        <v>812</v>
      </c>
      <c r="C222" s="16">
        <v>951</v>
      </c>
      <c r="D222" s="21">
        <v>369</v>
      </c>
      <c r="E222" s="9"/>
      <c r="G222" s="8"/>
      <c r="I222" s="8" t="str">
        <f t="shared" si="28"/>
        <v/>
      </c>
      <c r="J222" s="8" t="str">
        <f t="shared" si="29"/>
        <v/>
      </c>
      <c r="K222" s="8" t="str">
        <f t="shared" si="30"/>
        <v/>
      </c>
      <c r="L222" s="8" t="str">
        <f t="shared" si="31"/>
        <v/>
      </c>
      <c r="M222" s="8" t="str">
        <f t="shared" si="32"/>
        <v/>
      </c>
      <c r="N222" s="8" t="str">
        <f t="shared" si="33"/>
        <v/>
      </c>
      <c r="O222" s="8">
        <f t="shared" si="27"/>
        <v>369</v>
      </c>
    </row>
    <row r="223" spans="2:15" x14ac:dyDescent="0.25">
      <c r="B223" s="11" t="s">
        <v>872</v>
      </c>
      <c r="C223" s="16">
        <v>951</v>
      </c>
      <c r="D223" s="21">
        <v>376</v>
      </c>
      <c r="E223" s="9"/>
      <c r="G223" s="8"/>
      <c r="I223" s="8" t="str">
        <f t="shared" si="28"/>
        <v/>
      </c>
      <c r="J223" s="8" t="str">
        <f t="shared" si="29"/>
        <v/>
      </c>
      <c r="K223" s="8" t="str">
        <f t="shared" si="30"/>
        <v/>
      </c>
      <c r="L223" s="8" t="str">
        <f t="shared" si="31"/>
        <v/>
      </c>
      <c r="M223" s="8" t="str">
        <f t="shared" si="32"/>
        <v/>
      </c>
      <c r="N223" s="8" t="str">
        <f t="shared" si="33"/>
        <v/>
      </c>
      <c r="O223" s="8">
        <f t="shared" si="27"/>
        <v>376</v>
      </c>
    </row>
    <row r="224" spans="2:15" x14ac:dyDescent="0.25">
      <c r="B224" s="11" t="s">
        <v>671</v>
      </c>
      <c r="C224" s="17">
        <v>949</v>
      </c>
      <c r="D224" s="21">
        <v>376</v>
      </c>
      <c r="E224" s="9"/>
      <c r="G224" s="8"/>
      <c r="I224" s="8" t="str">
        <f t="shared" si="28"/>
        <v/>
      </c>
      <c r="J224" s="8" t="str">
        <f t="shared" si="29"/>
        <v/>
      </c>
      <c r="K224" s="8" t="str">
        <f t="shared" si="30"/>
        <v/>
      </c>
      <c r="L224" s="8" t="str">
        <f t="shared" si="31"/>
        <v/>
      </c>
      <c r="M224" s="8" t="str">
        <f t="shared" si="32"/>
        <v/>
      </c>
      <c r="N224" s="8">
        <f t="shared" si="33"/>
        <v>376</v>
      </c>
      <c r="O224" s="8" t="str">
        <f t="shared" si="27"/>
        <v/>
      </c>
    </row>
    <row r="225" spans="2:15" x14ac:dyDescent="0.25">
      <c r="B225" s="11" t="s">
        <v>420</v>
      </c>
      <c r="C225" s="17">
        <v>949</v>
      </c>
      <c r="D225" s="21">
        <v>380</v>
      </c>
      <c r="E225" s="9"/>
      <c r="G225" s="8"/>
      <c r="I225" s="8" t="str">
        <f t="shared" si="28"/>
        <v/>
      </c>
      <c r="J225" s="8" t="str">
        <f t="shared" si="29"/>
        <v/>
      </c>
      <c r="K225" s="8" t="str">
        <f t="shared" si="30"/>
        <v/>
      </c>
      <c r="L225" s="8" t="str">
        <f t="shared" si="31"/>
        <v/>
      </c>
      <c r="M225" s="8" t="str">
        <f t="shared" si="32"/>
        <v/>
      </c>
      <c r="N225" s="8">
        <f t="shared" si="33"/>
        <v>380</v>
      </c>
      <c r="O225" s="8" t="str">
        <f t="shared" si="27"/>
        <v/>
      </c>
    </row>
    <row r="226" spans="2:15" x14ac:dyDescent="0.25">
      <c r="B226" s="11" t="s">
        <v>448</v>
      </c>
      <c r="C226" s="16">
        <v>422</v>
      </c>
      <c r="D226" s="21">
        <v>382</v>
      </c>
      <c r="E226" s="27"/>
      <c r="G226" s="8"/>
      <c r="I226" s="8" t="str">
        <f t="shared" si="28"/>
        <v/>
      </c>
      <c r="J226" s="8">
        <f t="shared" si="29"/>
        <v>382</v>
      </c>
      <c r="K226" s="8" t="str">
        <f t="shared" si="30"/>
        <v/>
      </c>
      <c r="L226" s="8" t="str">
        <f t="shared" si="31"/>
        <v/>
      </c>
      <c r="M226" s="8" t="str">
        <f t="shared" si="32"/>
        <v/>
      </c>
      <c r="N226" s="8" t="str">
        <f t="shared" si="33"/>
        <v/>
      </c>
      <c r="O226" s="8" t="str">
        <f t="shared" si="27"/>
        <v/>
      </c>
    </row>
    <row r="227" spans="2:15" x14ac:dyDescent="0.25">
      <c r="B227" s="11" t="s">
        <v>613</v>
      </c>
      <c r="C227" s="16">
        <v>428</v>
      </c>
      <c r="D227" s="21">
        <v>383</v>
      </c>
      <c r="E227" s="9"/>
      <c r="G227" s="8"/>
      <c r="I227" s="8" t="str">
        <f t="shared" si="28"/>
        <v/>
      </c>
      <c r="J227" s="8" t="str">
        <f t="shared" si="29"/>
        <v/>
      </c>
      <c r="K227" s="8" t="str">
        <f t="shared" si="30"/>
        <v/>
      </c>
      <c r="L227" s="8" t="str">
        <f t="shared" si="31"/>
        <v/>
      </c>
      <c r="M227" s="8">
        <f t="shared" si="32"/>
        <v>383</v>
      </c>
      <c r="N227" s="8" t="str">
        <f t="shared" si="33"/>
        <v/>
      </c>
      <c r="O227" s="8" t="str">
        <f t="shared" si="27"/>
        <v/>
      </c>
    </row>
    <row r="228" spans="2:15" x14ac:dyDescent="0.25">
      <c r="B228" s="11" t="s">
        <v>443</v>
      </c>
      <c r="C228" s="16">
        <v>422</v>
      </c>
      <c r="D228" s="21">
        <v>386</v>
      </c>
      <c r="E228" s="27"/>
      <c r="G228" s="8"/>
      <c r="I228" s="8" t="str">
        <f t="shared" si="28"/>
        <v/>
      </c>
      <c r="J228" s="8">
        <f t="shared" si="29"/>
        <v>386</v>
      </c>
      <c r="K228" s="8" t="str">
        <f t="shared" si="30"/>
        <v/>
      </c>
      <c r="L228" s="8" t="str">
        <f t="shared" si="31"/>
        <v/>
      </c>
      <c r="M228" s="8" t="str">
        <f t="shared" si="32"/>
        <v/>
      </c>
      <c r="N228" s="8" t="str">
        <f t="shared" si="33"/>
        <v/>
      </c>
      <c r="O228" s="8" t="str">
        <f t="shared" si="27"/>
        <v/>
      </c>
    </row>
    <row r="229" spans="2:15" x14ac:dyDescent="0.25">
      <c r="B229" s="11" t="s">
        <v>628</v>
      </c>
      <c r="C229" s="16">
        <v>428</v>
      </c>
      <c r="D229" s="21">
        <v>389</v>
      </c>
      <c r="E229" s="9"/>
      <c r="G229" s="8"/>
      <c r="I229" s="8" t="str">
        <f t="shared" si="28"/>
        <v/>
      </c>
      <c r="J229" s="8" t="str">
        <f t="shared" si="29"/>
        <v/>
      </c>
      <c r="K229" s="8" t="str">
        <f t="shared" si="30"/>
        <v/>
      </c>
      <c r="L229" s="8" t="str">
        <f t="shared" si="31"/>
        <v/>
      </c>
      <c r="M229" s="8">
        <f t="shared" si="32"/>
        <v>389</v>
      </c>
      <c r="N229" s="8" t="str">
        <f t="shared" si="33"/>
        <v/>
      </c>
      <c r="O229" s="8" t="str">
        <f t="shared" si="27"/>
        <v/>
      </c>
    </row>
    <row r="230" spans="2:15" x14ac:dyDescent="0.25">
      <c r="B230" s="11" t="s">
        <v>656</v>
      </c>
      <c r="C230" s="17">
        <v>424</v>
      </c>
      <c r="D230" s="21">
        <v>393</v>
      </c>
      <c r="E230" s="9"/>
      <c r="G230" s="8"/>
      <c r="I230" s="8" t="str">
        <f t="shared" si="28"/>
        <v/>
      </c>
      <c r="J230" s="8" t="str">
        <f t="shared" si="29"/>
        <v/>
      </c>
      <c r="K230" s="8">
        <f t="shared" si="30"/>
        <v>393</v>
      </c>
      <c r="L230" s="8" t="str">
        <f t="shared" si="31"/>
        <v/>
      </c>
      <c r="M230" s="8" t="str">
        <f t="shared" si="32"/>
        <v/>
      </c>
      <c r="N230" s="8" t="str">
        <f t="shared" si="33"/>
        <v/>
      </c>
      <c r="O230" s="8" t="str">
        <f t="shared" si="27"/>
        <v/>
      </c>
    </row>
    <row r="231" spans="2:15" x14ac:dyDescent="0.25">
      <c r="B231" s="11" t="s">
        <v>799</v>
      </c>
      <c r="C231" s="14">
        <v>422</v>
      </c>
      <c r="D231" s="21">
        <v>397</v>
      </c>
      <c r="E231" s="28"/>
      <c r="I231" s="8" t="str">
        <f t="shared" si="28"/>
        <v/>
      </c>
      <c r="J231" s="8">
        <f t="shared" si="29"/>
        <v>397</v>
      </c>
      <c r="K231" s="8" t="str">
        <f t="shared" si="30"/>
        <v/>
      </c>
      <c r="L231" s="8" t="str">
        <f t="shared" si="31"/>
        <v/>
      </c>
      <c r="M231" s="8" t="str">
        <f t="shared" si="32"/>
        <v/>
      </c>
      <c r="N231" s="8" t="str">
        <f t="shared" si="33"/>
        <v/>
      </c>
      <c r="O231" s="8" t="str">
        <f t="shared" si="27"/>
        <v/>
      </c>
    </row>
    <row r="232" spans="2:15" x14ac:dyDescent="0.25">
      <c r="B232" s="11" t="s">
        <v>458</v>
      </c>
      <c r="C232" s="16">
        <v>428</v>
      </c>
      <c r="D232" s="21">
        <v>398</v>
      </c>
      <c r="E232" s="9"/>
      <c r="G232" s="8"/>
      <c r="I232" s="8" t="str">
        <f t="shared" si="28"/>
        <v/>
      </c>
      <c r="J232" s="8" t="str">
        <f t="shared" si="29"/>
        <v/>
      </c>
      <c r="K232" s="8" t="str">
        <f t="shared" si="30"/>
        <v/>
      </c>
      <c r="L232" s="8" t="str">
        <f t="shared" si="31"/>
        <v/>
      </c>
      <c r="M232" s="8">
        <f t="shared" si="32"/>
        <v>398</v>
      </c>
      <c r="N232" s="8" t="str">
        <f t="shared" si="33"/>
        <v/>
      </c>
      <c r="O232" s="8" t="str">
        <f t="shared" si="27"/>
        <v/>
      </c>
    </row>
    <row r="233" spans="2:15" x14ac:dyDescent="0.25">
      <c r="B233" s="11" t="s">
        <v>470</v>
      </c>
      <c r="C233" s="16">
        <v>951</v>
      </c>
      <c r="D233" s="21">
        <v>399</v>
      </c>
      <c r="E233" s="9"/>
      <c r="G233" s="8"/>
      <c r="I233" s="8" t="str">
        <f t="shared" si="28"/>
        <v/>
      </c>
      <c r="J233" s="8" t="str">
        <f t="shared" si="29"/>
        <v/>
      </c>
      <c r="K233" s="8" t="str">
        <f t="shared" si="30"/>
        <v/>
      </c>
      <c r="L233" s="8" t="str">
        <f t="shared" si="31"/>
        <v/>
      </c>
      <c r="M233" s="8" t="str">
        <f t="shared" si="32"/>
        <v/>
      </c>
      <c r="N233" s="8" t="str">
        <f t="shared" si="33"/>
        <v/>
      </c>
      <c r="O233" s="8">
        <f t="shared" si="27"/>
        <v>399</v>
      </c>
    </row>
    <row r="234" spans="2:15" x14ac:dyDescent="0.25">
      <c r="B234" s="11" t="s">
        <v>478</v>
      </c>
      <c r="C234" s="16">
        <v>951</v>
      </c>
      <c r="D234" s="21">
        <v>401</v>
      </c>
      <c r="E234" s="9"/>
      <c r="G234" s="8"/>
      <c r="I234" s="8" t="str">
        <f t="shared" si="28"/>
        <v/>
      </c>
      <c r="J234" s="8" t="str">
        <f t="shared" si="29"/>
        <v/>
      </c>
      <c r="K234" s="8" t="str">
        <f t="shared" si="30"/>
        <v/>
      </c>
      <c r="L234" s="8" t="str">
        <f t="shared" si="31"/>
        <v/>
      </c>
      <c r="M234" s="8" t="str">
        <f t="shared" si="32"/>
        <v/>
      </c>
      <c r="N234" s="8" t="str">
        <f t="shared" si="33"/>
        <v/>
      </c>
      <c r="O234" s="8">
        <f t="shared" si="27"/>
        <v>401</v>
      </c>
    </row>
    <row r="235" spans="2:15" x14ac:dyDescent="0.25">
      <c r="B235" s="11" t="s">
        <v>792</v>
      </c>
      <c r="C235" s="16">
        <v>951</v>
      </c>
      <c r="D235" s="21">
        <v>403</v>
      </c>
      <c r="E235" s="9"/>
      <c r="G235" s="8"/>
      <c r="I235" s="8" t="str">
        <f t="shared" si="28"/>
        <v/>
      </c>
      <c r="J235" s="8" t="str">
        <f t="shared" si="29"/>
        <v/>
      </c>
      <c r="K235" s="8" t="str">
        <f t="shared" si="30"/>
        <v/>
      </c>
      <c r="L235" s="8" t="str">
        <f t="shared" si="31"/>
        <v/>
      </c>
      <c r="M235" s="8" t="str">
        <f t="shared" si="32"/>
        <v/>
      </c>
      <c r="N235" s="8" t="str">
        <f t="shared" si="33"/>
        <v/>
      </c>
      <c r="O235" s="8">
        <f t="shared" si="27"/>
        <v>403</v>
      </c>
    </row>
    <row r="236" spans="2:15" x14ac:dyDescent="0.25">
      <c r="B236" s="11" t="s">
        <v>952</v>
      </c>
      <c r="C236" s="16">
        <v>951</v>
      </c>
      <c r="D236" s="21">
        <v>408</v>
      </c>
      <c r="E236" s="9"/>
      <c r="G236" s="8"/>
      <c r="I236" s="8" t="str">
        <f t="shared" si="28"/>
        <v/>
      </c>
      <c r="J236" s="8" t="str">
        <f t="shared" si="29"/>
        <v/>
      </c>
      <c r="K236" s="8" t="str">
        <f t="shared" si="30"/>
        <v/>
      </c>
      <c r="L236" s="8" t="str">
        <f t="shared" si="31"/>
        <v/>
      </c>
      <c r="M236" s="8" t="str">
        <f t="shared" si="32"/>
        <v/>
      </c>
      <c r="N236" s="8" t="str">
        <f t="shared" si="33"/>
        <v/>
      </c>
      <c r="O236" s="8">
        <f t="shared" si="27"/>
        <v>408</v>
      </c>
    </row>
    <row r="237" spans="2:15" x14ac:dyDescent="0.25">
      <c r="B237" s="11" t="s">
        <v>635</v>
      </c>
      <c r="C237" s="16">
        <v>951</v>
      </c>
      <c r="D237" s="21">
        <v>408</v>
      </c>
      <c r="E237" s="9"/>
      <c r="G237" s="8"/>
      <c r="I237" s="8" t="str">
        <f t="shared" si="28"/>
        <v/>
      </c>
      <c r="J237" s="8" t="str">
        <f t="shared" si="29"/>
        <v/>
      </c>
      <c r="K237" s="8" t="str">
        <f t="shared" si="30"/>
        <v/>
      </c>
      <c r="L237" s="8" t="str">
        <f t="shared" si="31"/>
        <v/>
      </c>
      <c r="M237" s="8" t="str">
        <f t="shared" si="32"/>
        <v/>
      </c>
      <c r="N237" s="8" t="str">
        <f t="shared" si="33"/>
        <v/>
      </c>
      <c r="O237" s="8">
        <f t="shared" si="27"/>
        <v>408</v>
      </c>
    </row>
    <row r="238" spans="2:15" x14ac:dyDescent="0.25">
      <c r="B238" s="11" t="s">
        <v>376</v>
      </c>
      <c r="C238" s="17">
        <v>951</v>
      </c>
      <c r="D238" s="21">
        <v>409</v>
      </c>
      <c r="E238" s="9"/>
      <c r="G238" s="8"/>
      <c r="I238" s="8" t="str">
        <f t="shared" si="28"/>
        <v/>
      </c>
      <c r="J238" s="8" t="str">
        <f t="shared" si="29"/>
        <v/>
      </c>
      <c r="K238" s="8" t="str">
        <f t="shared" si="30"/>
        <v/>
      </c>
      <c r="L238" s="8" t="str">
        <f t="shared" si="31"/>
        <v/>
      </c>
      <c r="M238" s="8" t="str">
        <f t="shared" si="32"/>
        <v/>
      </c>
      <c r="N238" s="8" t="str">
        <f t="shared" si="33"/>
        <v/>
      </c>
      <c r="O238" s="8">
        <f t="shared" si="27"/>
        <v>409</v>
      </c>
    </row>
    <row r="239" spans="2:15" x14ac:dyDescent="0.25">
      <c r="B239" s="11" t="s">
        <v>811</v>
      </c>
      <c r="C239" s="14">
        <v>422</v>
      </c>
      <c r="D239" s="21">
        <v>411</v>
      </c>
      <c r="E239" s="29"/>
      <c r="G239" s="8"/>
      <c r="I239" s="8" t="str">
        <f t="shared" si="28"/>
        <v/>
      </c>
      <c r="J239" s="8">
        <f t="shared" si="29"/>
        <v>411</v>
      </c>
      <c r="K239" s="8" t="str">
        <f t="shared" si="30"/>
        <v/>
      </c>
      <c r="L239" s="8" t="str">
        <f t="shared" si="31"/>
        <v/>
      </c>
      <c r="M239" s="8" t="str">
        <f t="shared" si="32"/>
        <v/>
      </c>
      <c r="N239" s="8" t="str">
        <f t="shared" si="33"/>
        <v/>
      </c>
      <c r="O239" s="8" t="str">
        <f t="shared" si="27"/>
        <v/>
      </c>
    </row>
    <row r="240" spans="2:15" x14ac:dyDescent="0.25">
      <c r="B240" s="11" t="s">
        <v>877</v>
      </c>
      <c r="C240" s="17">
        <v>422</v>
      </c>
      <c r="D240" s="21">
        <v>412</v>
      </c>
      <c r="E240" s="27"/>
      <c r="G240" s="8"/>
      <c r="I240" s="8" t="str">
        <f t="shared" si="28"/>
        <v/>
      </c>
      <c r="J240" s="8">
        <f t="shared" si="29"/>
        <v>412</v>
      </c>
      <c r="K240" s="8" t="str">
        <f t="shared" si="30"/>
        <v/>
      </c>
      <c r="L240" s="8" t="str">
        <f t="shared" si="31"/>
        <v/>
      </c>
      <c r="M240" s="8" t="str">
        <f t="shared" si="32"/>
        <v/>
      </c>
      <c r="N240" s="8" t="str">
        <f t="shared" si="33"/>
        <v/>
      </c>
      <c r="O240" s="8" t="str">
        <f t="shared" si="27"/>
        <v/>
      </c>
    </row>
    <row r="241" spans="2:15" x14ac:dyDescent="0.25">
      <c r="B241" s="11" t="s">
        <v>465</v>
      </c>
      <c r="C241" s="17">
        <v>951</v>
      </c>
      <c r="D241" s="21">
        <v>413</v>
      </c>
      <c r="E241" s="9"/>
      <c r="G241" s="8"/>
      <c r="I241" s="8" t="str">
        <f t="shared" si="28"/>
        <v/>
      </c>
      <c r="J241" s="8" t="str">
        <f t="shared" si="29"/>
        <v/>
      </c>
      <c r="K241" s="8" t="str">
        <f t="shared" si="30"/>
        <v/>
      </c>
      <c r="L241" s="8" t="str">
        <f t="shared" si="31"/>
        <v/>
      </c>
      <c r="M241" s="8" t="str">
        <f t="shared" si="32"/>
        <v/>
      </c>
      <c r="N241" s="8" t="str">
        <f t="shared" si="33"/>
        <v/>
      </c>
      <c r="O241" s="8">
        <f t="shared" si="27"/>
        <v>413</v>
      </c>
    </row>
    <row r="242" spans="2:15" x14ac:dyDescent="0.25">
      <c r="B242" s="11" t="s">
        <v>647</v>
      </c>
      <c r="C242" s="16">
        <v>951</v>
      </c>
      <c r="D242" s="21">
        <v>416</v>
      </c>
      <c r="E242" s="9"/>
      <c r="G242" s="8"/>
      <c r="I242" s="8" t="str">
        <f t="shared" si="28"/>
        <v/>
      </c>
      <c r="J242" s="8" t="str">
        <f t="shared" si="29"/>
        <v/>
      </c>
      <c r="K242" s="8" t="str">
        <f t="shared" si="30"/>
        <v/>
      </c>
      <c r="L242" s="8" t="str">
        <f t="shared" si="31"/>
        <v/>
      </c>
      <c r="M242" s="8" t="str">
        <f t="shared" si="32"/>
        <v/>
      </c>
      <c r="N242" s="8" t="str">
        <f t="shared" si="33"/>
        <v/>
      </c>
      <c r="O242" s="8">
        <f t="shared" si="27"/>
        <v>416</v>
      </c>
    </row>
    <row r="243" spans="2:15" x14ac:dyDescent="0.25">
      <c r="B243" s="11" t="s">
        <v>490</v>
      </c>
      <c r="C243" s="16">
        <v>428</v>
      </c>
      <c r="D243" s="21">
        <v>417</v>
      </c>
      <c r="E243" s="9"/>
      <c r="G243" s="8"/>
      <c r="I243" s="8" t="str">
        <f t="shared" si="28"/>
        <v/>
      </c>
      <c r="J243" s="8" t="str">
        <f t="shared" si="29"/>
        <v/>
      </c>
      <c r="K243" s="8" t="str">
        <f t="shared" si="30"/>
        <v/>
      </c>
      <c r="L243" s="8" t="str">
        <f t="shared" si="31"/>
        <v/>
      </c>
      <c r="M243" s="8">
        <f t="shared" si="32"/>
        <v>417</v>
      </c>
      <c r="N243" s="8" t="str">
        <f t="shared" si="33"/>
        <v/>
      </c>
      <c r="O243" s="8" t="str">
        <f t="shared" si="27"/>
        <v/>
      </c>
    </row>
    <row r="244" spans="2:15" x14ac:dyDescent="0.25">
      <c r="B244" s="11" t="s">
        <v>623</v>
      </c>
      <c r="C244" s="17">
        <v>424</v>
      </c>
      <c r="D244" s="21">
        <v>417</v>
      </c>
      <c r="E244" s="9"/>
      <c r="G244" s="8"/>
      <c r="I244" s="8" t="str">
        <f t="shared" si="28"/>
        <v/>
      </c>
      <c r="J244" s="8" t="str">
        <f t="shared" si="29"/>
        <v/>
      </c>
      <c r="K244" s="8">
        <f t="shared" si="30"/>
        <v>417</v>
      </c>
      <c r="L244" s="8" t="str">
        <f t="shared" si="31"/>
        <v/>
      </c>
      <c r="M244" s="8" t="str">
        <f t="shared" si="32"/>
        <v/>
      </c>
      <c r="N244" s="8" t="str">
        <f t="shared" si="33"/>
        <v/>
      </c>
      <c r="O244" s="8" t="str">
        <f t="shared" si="27"/>
        <v/>
      </c>
    </row>
    <row r="245" spans="2:15" x14ac:dyDescent="0.25">
      <c r="B245" s="11" t="s">
        <v>664</v>
      </c>
      <c r="C245" s="16">
        <v>951</v>
      </c>
      <c r="D245" s="21">
        <v>418</v>
      </c>
      <c r="E245" s="9"/>
      <c r="G245" s="8"/>
      <c r="I245" s="8" t="str">
        <f t="shared" si="28"/>
        <v/>
      </c>
      <c r="J245" s="8" t="str">
        <f t="shared" si="29"/>
        <v/>
      </c>
      <c r="K245" s="8" t="str">
        <f t="shared" si="30"/>
        <v/>
      </c>
      <c r="L245" s="8" t="str">
        <f t="shared" si="31"/>
        <v/>
      </c>
      <c r="M245" s="8" t="str">
        <f t="shared" si="32"/>
        <v/>
      </c>
      <c r="N245" s="8" t="str">
        <f t="shared" si="33"/>
        <v/>
      </c>
      <c r="O245" s="8">
        <f t="shared" si="27"/>
        <v>418</v>
      </c>
    </row>
    <row r="246" spans="2:15" x14ac:dyDescent="0.25">
      <c r="B246" s="11" t="s">
        <v>815</v>
      </c>
      <c r="C246" s="17">
        <v>949</v>
      </c>
      <c r="D246" s="21">
        <v>420</v>
      </c>
      <c r="E246" s="9"/>
      <c r="G246" s="8"/>
      <c r="I246" s="8" t="str">
        <f t="shared" si="28"/>
        <v/>
      </c>
      <c r="J246" s="8" t="str">
        <f t="shared" si="29"/>
        <v/>
      </c>
      <c r="K246" s="8" t="str">
        <f t="shared" si="30"/>
        <v/>
      </c>
      <c r="L246" s="8" t="str">
        <f t="shared" si="31"/>
        <v/>
      </c>
      <c r="M246" s="8" t="str">
        <f t="shared" si="32"/>
        <v/>
      </c>
      <c r="N246" s="8">
        <f t="shared" si="33"/>
        <v>420</v>
      </c>
      <c r="O246" s="8" t="str">
        <f t="shared" si="27"/>
        <v/>
      </c>
    </row>
    <row r="247" spans="2:15" x14ac:dyDescent="0.25">
      <c r="B247" s="11" t="s">
        <v>810</v>
      </c>
      <c r="C247" s="16">
        <v>951</v>
      </c>
      <c r="D247" s="21">
        <v>422</v>
      </c>
      <c r="E247" s="8"/>
      <c r="G247" s="8"/>
      <c r="I247" s="8" t="str">
        <f t="shared" si="28"/>
        <v/>
      </c>
      <c r="J247" s="8" t="str">
        <f t="shared" si="29"/>
        <v/>
      </c>
      <c r="K247" s="8" t="str">
        <f t="shared" si="30"/>
        <v/>
      </c>
      <c r="L247" s="8" t="str">
        <f t="shared" si="31"/>
        <v/>
      </c>
      <c r="M247" s="8" t="str">
        <f t="shared" si="32"/>
        <v/>
      </c>
      <c r="N247" s="8" t="str">
        <f t="shared" si="33"/>
        <v/>
      </c>
      <c r="O247" s="8">
        <f t="shared" si="27"/>
        <v>422</v>
      </c>
    </row>
    <row r="248" spans="2:15" x14ac:dyDescent="0.25">
      <c r="B248" s="11" t="s">
        <v>950</v>
      </c>
      <c r="C248" s="16">
        <v>951</v>
      </c>
      <c r="D248" s="21">
        <v>427</v>
      </c>
      <c r="E248" s="9"/>
      <c r="G248" s="8"/>
      <c r="I248" s="8" t="str">
        <f t="shared" si="28"/>
        <v/>
      </c>
      <c r="J248" s="8" t="str">
        <f t="shared" si="29"/>
        <v/>
      </c>
      <c r="K248" s="8" t="str">
        <f t="shared" si="30"/>
        <v/>
      </c>
      <c r="L248" s="8" t="str">
        <f t="shared" si="31"/>
        <v/>
      </c>
      <c r="M248" s="8" t="str">
        <f t="shared" si="32"/>
        <v/>
      </c>
      <c r="N248" s="8" t="str">
        <f t="shared" si="33"/>
        <v/>
      </c>
      <c r="O248" s="8">
        <f t="shared" si="27"/>
        <v>427</v>
      </c>
    </row>
    <row r="249" spans="2:15" x14ac:dyDescent="0.25">
      <c r="B249" s="11" t="s">
        <v>632</v>
      </c>
      <c r="C249" s="16">
        <v>951</v>
      </c>
      <c r="D249" s="21">
        <v>435</v>
      </c>
      <c r="E249" s="9"/>
      <c r="F249" s="8">
        <f>$D249</f>
        <v>435</v>
      </c>
      <c r="G249" s="8"/>
      <c r="I249" s="8" t="str">
        <f t="shared" si="28"/>
        <v/>
      </c>
      <c r="J249" s="8" t="str">
        <f t="shared" si="29"/>
        <v/>
      </c>
      <c r="K249" s="8" t="str">
        <f t="shared" si="30"/>
        <v/>
      </c>
      <c r="L249" s="8" t="str">
        <f t="shared" si="31"/>
        <v/>
      </c>
      <c r="M249" s="8" t="str">
        <f t="shared" si="32"/>
        <v/>
      </c>
      <c r="N249" s="8" t="str">
        <f t="shared" si="33"/>
        <v/>
      </c>
      <c r="O249" s="8">
        <f t="shared" si="27"/>
        <v>435</v>
      </c>
    </row>
    <row r="250" spans="2:15" x14ac:dyDescent="0.25">
      <c r="B250" s="11" t="s">
        <v>743</v>
      </c>
      <c r="C250" s="16">
        <v>949</v>
      </c>
      <c r="D250" s="21">
        <v>436</v>
      </c>
      <c r="E250" s="9"/>
      <c r="G250" s="8"/>
      <c r="I250" s="8" t="str">
        <f t="shared" si="28"/>
        <v/>
      </c>
      <c r="J250" s="8" t="str">
        <f t="shared" si="29"/>
        <v/>
      </c>
      <c r="K250" s="8" t="str">
        <f t="shared" si="30"/>
        <v/>
      </c>
      <c r="L250" s="8" t="str">
        <f t="shared" si="31"/>
        <v/>
      </c>
      <c r="M250" s="8" t="str">
        <f t="shared" si="32"/>
        <v/>
      </c>
      <c r="N250" s="8">
        <f t="shared" si="33"/>
        <v>436</v>
      </c>
      <c r="O250" s="8" t="str">
        <f t="shared" si="27"/>
        <v/>
      </c>
    </row>
    <row r="251" spans="2:15" x14ac:dyDescent="0.25">
      <c r="B251" s="11" t="s">
        <v>797</v>
      </c>
      <c r="C251" s="16">
        <v>422</v>
      </c>
      <c r="D251" s="21">
        <v>437</v>
      </c>
      <c r="E251" s="27"/>
      <c r="G251" s="8"/>
      <c r="I251" s="8" t="str">
        <f t="shared" si="28"/>
        <v/>
      </c>
      <c r="J251" s="8">
        <f t="shared" si="29"/>
        <v>437</v>
      </c>
      <c r="K251" s="8" t="str">
        <f t="shared" si="30"/>
        <v/>
      </c>
      <c r="L251" s="8" t="str">
        <f t="shared" si="31"/>
        <v/>
      </c>
      <c r="M251" s="8" t="str">
        <f t="shared" si="32"/>
        <v/>
      </c>
      <c r="N251" s="8" t="str">
        <f t="shared" si="33"/>
        <v/>
      </c>
      <c r="O251" s="8" t="str">
        <f t="shared" si="27"/>
        <v/>
      </c>
    </row>
    <row r="252" spans="2:15" x14ac:dyDescent="0.25">
      <c r="B252" s="11" t="s">
        <v>574</v>
      </c>
      <c r="C252" s="16">
        <v>951</v>
      </c>
      <c r="D252" s="21">
        <v>440</v>
      </c>
      <c r="E252" s="9"/>
      <c r="G252" s="8"/>
      <c r="I252" s="8" t="str">
        <f t="shared" si="28"/>
        <v/>
      </c>
      <c r="J252" s="8" t="str">
        <f t="shared" si="29"/>
        <v/>
      </c>
      <c r="K252" s="8" t="str">
        <f t="shared" si="30"/>
        <v/>
      </c>
      <c r="L252" s="8" t="str">
        <f t="shared" si="31"/>
        <v/>
      </c>
      <c r="M252" s="8" t="str">
        <f t="shared" si="32"/>
        <v/>
      </c>
      <c r="N252" s="8" t="str">
        <f t="shared" si="33"/>
        <v/>
      </c>
      <c r="O252" s="8">
        <f t="shared" si="27"/>
        <v>440</v>
      </c>
    </row>
    <row r="253" spans="2:15" x14ac:dyDescent="0.25">
      <c r="B253" s="11" t="s">
        <v>626</v>
      </c>
      <c r="C253" s="16">
        <v>422</v>
      </c>
      <c r="D253" s="21">
        <v>440</v>
      </c>
      <c r="E253" s="27"/>
      <c r="G253" s="8"/>
      <c r="I253" s="8" t="str">
        <f t="shared" si="28"/>
        <v/>
      </c>
      <c r="J253" s="8">
        <f t="shared" si="29"/>
        <v>440</v>
      </c>
      <c r="K253" s="8" t="str">
        <f t="shared" si="30"/>
        <v/>
      </c>
      <c r="L253" s="8" t="str">
        <f t="shared" si="31"/>
        <v/>
      </c>
      <c r="M253" s="8" t="str">
        <f t="shared" si="32"/>
        <v/>
      </c>
      <c r="N253" s="8" t="str">
        <f t="shared" si="33"/>
        <v/>
      </c>
      <c r="O253" s="8" t="str">
        <f t="shared" si="27"/>
        <v/>
      </c>
    </row>
    <row r="254" spans="2:15" x14ac:dyDescent="0.25">
      <c r="B254" s="11" t="s">
        <v>520</v>
      </c>
      <c r="C254" s="16">
        <v>951</v>
      </c>
      <c r="D254" s="21">
        <v>441</v>
      </c>
      <c r="E254" s="9"/>
      <c r="G254" s="8"/>
      <c r="I254" s="8" t="str">
        <f t="shared" si="28"/>
        <v/>
      </c>
      <c r="J254" s="8" t="str">
        <f t="shared" si="29"/>
        <v/>
      </c>
      <c r="K254" s="8" t="str">
        <f t="shared" si="30"/>
        <v/>
      </c>
      <c r="L254" s="8" t="str">
        <f t="shared" si="31"/>
        <v/>
      </c>
      <c r="M254" s="8" t="str">
        <f t="shared" si="32"/>
        <v/>
      </c>
      <c r="N254" s="8" t="str">
        <f t="shared" si="33"/>
        <v/>
      </c>
      <c r="O254" s="8">
        <f t="shared" si="27"/>
        <v>441</v>
      </c>
    </row>
    <row r="255" spans="2:15" x14ac:dyDescent="0.25">
      <c r="B255" s="11" t="s">
        <v>569</v>
      </c>
      <c r="C255" s="16">
        <v>949</v>
      </c>
      <c r="D255" s="21">
        <v>441</v>
      </c>
      <c r="E255" s="9"/>
      <c r="F255" s="8">
        <f>$D255</f>
        <v>441</v>
      </c>
      <c r="G255" s="8"/>
      <c r="I255" s="8" t="str">
        <f t="shared" si="28"/>
        <v/>
      </c>
      <c r="J255" s="8" t="str">
        <f t="shared" si="29"/>
        <v/>
      </c>
      <c r="K255" s="8" t="str">
        <f t="shared" si="30"/>
        <v/>
      </c>
      <c r="L255" s="8" t="str">
        <f t="shared" si="31"/>
        <v/>
      </c>
      <c r="M255" s="8" t="str">
        <f t="shared" si="32"/>
        <v/>
      </c>
      <c r="N255" s="8">
        <f t="shared" si="33"/>
        <v>441</v>
      </c>
      <c r="O255" s="8" t="str">
        <f t="shared" si="27"/>
        <v/>
      </c>
    </row>
    <row r="256" spans="2:15" x14ac:dyDescent="0.25">
      <c r="B256" s="11" t="s">
        <v>442</v>
      </c>
      <c r="C256" s="17">
        <v>949</v>
      </c>
      <c r="D256" s="21">
        <v>443</v>
      </c>
      <c r="E256" s="9"/>
      <c r="G256" s="8"/>
      <c r="I256" s="8" t="str">
        <f t="shared" si="28"/>
        <v/>
      </c>
      <c r="J256" s="8" t="str">
        <f t="shared" si="29"/>
        <v/>
      </c>
      <c r="K256" s="8" t="str">
        <f t="shared" si="30"/>
        <v/>
      </c>
      <c r="L256" s="8" t="str">
        <f t="shared" si="31"/>
        <v/>
      </c>
      <c r="M256" s="8" t="str">
        <f t="shared" si="32"/>
        <v/>
      </c>
      <c r="N256" s="8">
        <f t="shared" si="33"/>
        <v>443</v>
      </c>
      <c r="O256" s="8" t="str">
        <f t="shared" si="27"/>
        <v/>
      </c>
    </row>
    <row r="257" spans="2:15" x14ac:dyDescent="0.25">
      <c r="B257" s="11" t="s">
        <v>949</v>
      </c>
      <c r="C257" s="16">
        <v>951</v>
      </c>
      <c r="D257" s="21">
        <v>445</v>
      </c>
      <c r="E257" s="9"/>
      <c r="G257" s="8"/>
      <c r="I257" s="8" t="str">
        <f t="shared" si="28"/>
        <v/>
      </c>
      <c r="J257" s="8" t="str">
        <f t="shared" si="29"/>
        <v/>
      </c>
      <c r="K257" s="8" t="str">
        <f t="shared" si="30"/>
        <v/>
      </c>
      <c r="L257" s="8" t="str">
        <f t="shared" si="31"/>
        <v/>
      </c>
      <c r="M257" s="8" t="str">
        <f t="shared" si="32"/>
        <v/>
      </c>
      <c r="N257" s="8" t="str">
        <f t="shared" si="33"/>
        <v/>
      </c>
      <c r="O257" s="8">
        <f t="shared" si="27"/>
        <v>445</v>
      </c>
    </row>
    <row r="258" spans="2:15" x14ac:dyDescent="0.25">
      <c r="B258" s="11" t="s">
        <v>634</v>
      </c>
      <c r="C258" s="17">
        <v>949</v>
      </c>
      <c r="D258" s="21">
        <v>447</v>
      </c>
      <c r="E258" s="9"/>
      <c r="G258" s="8"/>
      <c r="I258" s="8" t="str">
        <f t="shared" si="28"/>
        <v/>
      </c>
      <c r="J258" s="8" t="str">
        <f t="shared" si="29"/>
        <v/>
      </c>
      <c r="K258" s="8" t="str">
        <f t="shared" si="30"/>
        <v/>
      </c>
      <c r="L258" s="8" t="str">
        <f t="shared" si="31"/>
        <v/>
      </c>
      <c r="M258" s="8" t="str">
        <f t="shared" si="32"/>
        <v/>
      </c>
      <c r="N258" s="8">
        <f t="shared" si="33"/>
        <v>447</v>
      </c>
      <c r="O258" s="8" t="str">
        <f t="shared" ref="O258:O321" si="34" xml:space="preserve">   IF($C258=951, $D258, "")</f>
        <v/>
      </c>
    </row>
    <row r="259" spans="2:15" x14ac:dyDescent="0.25">
      <c r="B259" s="11" t="s">
        <v>689</v>
      </c>
      <c r="C259" s="16">
        <v>951</v>
      </c>
      <c r="D259" s="21">
        <v>451</v>
      </c>
      <c r="E259" s="9"/>
      <c r="G259" s="8"/>
      <c r="I259" s="8" t="str">
        <f t="shared" si="28"/>
        <v/>
      </c>
      <c r="J259" s="8" t="str">
        <f t="shared" si="29"/>
        <v/>
      </c>
      <c r="K259" s="8" t="str">
        <f t="shared" si="30"/>
        <v/>
      </c>
      <c r="L259" s="8" t="str">
        <f t="shared" si="31"/>
        <v/>
      </c>
      <c r="M259" s="8" t="str">
        <f t="shared" si="32"/>
        <v/>
      </c>
      <c r="N259" s="8" t="str">
        <f t="shared" si="33"/>
        <v/>
      </c>
      <c r="O259" s="8">
        <f t="shared" si="34"/>
        <v>451</v>
      </c>
    </row>
    <row r="260" spans="2:15" x14ac:dyDescent="0.25">
      <c r="B260" s="11" t="s">
        <v>489</v>
      </c>
      <c r="C260" s="16">
        <v>422</v>
      </c>
      <c r="D260" s="21">
        <v>452</v>
      </c>
      <c r="E260" s="27"/>
      <c r="G260" s="8"/>
      <c r="I260" s="8" t="str">
        <f t="shared" si="28"/>
        <v/>
      </c>
      <c r="J260" s="8">
        <f t="shared" si="29"/>
        <v>452</v>
      </c>
      <c r="K260" s="8" t="str">
        <f t="shared" si="30"/>
        <v/>
      </c>
      <c r="L260" s="8" t="str">
        <f t="shared" si="31"/>
        <v/>
      </c>
      <c r="M260" s="8" t="str">
        <f t="shared" si="32"/>
        <v/>
      </c>
      <c r="N260" s="8" t="str">
        <f t="shared" si="33"/>
        <v/>
      </c>
      <c r="O260" s="8" t="str">
        <f t="shared" si="34"/>
        <v/>
      </c>
    </row>
    <row r="261" spans="2:15" x14ac:dyDescent="0.25">
      <c r="B261" s="11" t="s">
        <v>446</v>
      </c>
      <c r="C261" s="16">
        <v>951</v>
      </c>
      <c r="D261" s="21">
        <v>454</v>
      </c>
      <c r="E261" s="9"/>
      <c r="G261" s="8"/>
      <c r="I261" s="8" t="str">
        <f t="shared" si="28"/>
        <v/>
      </c>
      <c r="J261" s="8" t="str">
        <f t="shared" si="29"/>
        <v/>
      </c>
      <c r="K261" s="8" t="str">
        <f t="shared" si="30"/>
        <v/>
      </c>
      <c r="L261" s="8" t="str">
        <f t="shared" si="31"/>
        <v/>
      </c>
      <c r="M261" s="8" t="str">
        <f t="shared" si="32"/>
        <v/>
      </c>
      <c r="N261" s="8" t="str">
        <f t="shared" si="33"/>
        <v/>
      </c>
      <c r="O261" s="8">
        <f t="shared" si="34"/>
        <v>454</v>
      </c>
    </row>
    <row r="262" spans="2:15" x14ac:dyDescent="0.25">
      <c r="B262" s="11" t="s">
        <v>870</v>
      </c>
      <c r="C262" s="16">
        <v>951</v>
      </c>
      <c r="D262" s="21">
        <v>454</v>
      </c>
      <c r="E262" s="9"/>
      <c r="G262" s="8"/>
      <c r="I262" s="8" t="str">
        <f t="shared" si="28"/>
        <v/>
      </c>
      <c r="J262" s="8" t="str">
        <f t="shared" si="29"/>
        <v/>
      </c>
      <c r="K262" s="8" t="str">
        <f t="shared" si="30"/>
        <v/>
      </c>
      <c r="L262" s="8" t="str">
        <f t="shared" si="31"/>
        <v/>
      </c>
      <c r="M262" s="8" t="str">
        <f t="shared" si="32"/>
        <v/>
      </c>
      <c r="N262" s="8" t="str">
        <f t="shared" si="33"/>
        <v/>
      </c>
      <c r="O262" s="8">
        <f t="shared" si="34"/>
        <v>454</v>
      </c>
    </row>
    <row r="263" spans="2:15" x14ac:dyDescent="0.25">
      <c r="B263" s="11" t="s">
        <v>832</v>
      </c>
      <c r="C263" s="16">
        <v>422</v>
      </c>
      <c r="D263" s="21">
        <v>461</v>
      </c>
      <c r="E263" s="27"/>
      <c r="G263" s="8"/>
      <c r="I263" s="8" t="str">
        <f t="shared" si="28"/>
        <v/>
      </c>
      <c r="J263" s="8">
        <f t="shared" si="29"/>
        <v>461</v>
      </c>
      <c r="K263" s="8" t="str">
        <f t="shared" si="30"/>
        <v/>
      </c>
      <c r="L263" s="8" t="str">
        <f t="shared" si="31"/>
        <v/>
      </c>
      <c r="M263" s="8" t="str">
        <f t="shared" si="32"/>
        <v/>
      </c>
      <c r="N263" s="8" t="str">
        <f t="shared" si="33"/>
        <v/>
      </c>
      <c r="O263" s="8" t="str">
        <f t="shared" si="34"/>
        <v/>
      </c>
    </row>
    <row r="264" spans="2:15" x14ac:dyDescent="0.25">
      <c r="B264" s="11" t="s">
        <v>662</v>
      </c>
      <c r="C264" s="16">
        <v>951</v>
      </c>
      <c r="D264" s="21">
        <v>463</v>
      </c>
      <c r="E264" s="9"/>
      <c r="G264" s="8"/>
      <c r="I264" s="8" t="str">
        <f t="shared" si="28"/>
        <v/>
      </c>
      <c r="J264" s="8" t="str">
        <f t="shared" si="29"/>
        <v/>
      </c>
      <c r="K264" s="8" t="str">
        <f t="shared" si="30"/>
        <v/>
      </c>
      <c r="L264" s="8" t="str">
        <f t="shared" si="31"/>
        <v/>
      </c>
      <c r="M264" s="8" t="str">
        <f t="shared" si="32"/>
        <v/>
      </c>
      <c r="N264" s="8" t="str">
        <f t="shared" si="33"/>
        <v/>
      </c>
      <c r="O264" s="8">
        <f t="shared" si="34"/>
        <v>463</v>
      </c>
    </row>
    <row r="265" spans="2:15" x14ac:dyDescent="0.25">
      <c r="B265" s="11" t="s">
        <v>830</v>
      </c>
      <c r="C265" s="17">
        <v>949</v>
      </c>
      <c r="D265" s="21">
        <v>465</v>
      </c>
      <c r="E265" s="9"/>
      <c r="F265" s="8"/>
      <c r="G265" s="8"/>
      <c r="I265" s="8" t="str">
        <f t="shared" si="28"/>
        <v/>
      </c>
      <c r="J265" s="8" t="str">
        <f t="shared" si="29"/>
        <v/>
      </c>
      <c r="K265" s="8" t="str">
        <f t="shared" si="30"/>
        <v/>
      </c>
      <c r="L265" s="8" t="str">
        <f t="shared" si="31"/>
        <v/>
      </c>
      <c r="M265" s="8" t="str">
        <f t="shared" si="32"/>
        <v/>
      </c>
      <c r="N265" s="8">
        <f t="shared" si="33"/>
        <v>465</v>
      </c>
      <c r="O265" s="8" t="str">
        <f t="shared" si="34"/>
        <v/>
      </c>
    </row>
    <row r="266" spans="2:15" x14ac:dyDescent="0.25">
      <c r="B266" s="11" t="s">
        <v>803</v>
      </c>
      <c r="C266" s="17">
        <v>951</v>
      </c>
      <c r="D266" s="21">
        <v>466</v>
      </c>
      <c r="E266" s="9"/>
      <c r="G266" s="8"/>
      <c r="I266" s="8" t="str">
        <f t="shared" si="28"/>
        <v/>
      </c>
      <c r="J266" s="8" t="str">
        <f t="shared" si="29"/>
        <v/>
      </c>
      <c r="K266" s="8" t="str">
        <f t="shared" si="30"/>
        <v/>
      </c>
      <c r="L266" s="8" t="str">
        <f t="shared" si="31"/>
        <v/>
      </c>
      <c r="M266" s="8" t="str">
        <f t="shared" si="32"/>
        <v/>
      </c>
      <c r="N266" s="8" t="str">
        <f t="shared" si="33"/>
        <v/>
      </c>
      <c r="O266" s="8">
        <f t="shared" si="34"/>
        <v>466</v>
      </c>
    </row>
    <row r="267" spans="2:15" x14ac:dyDescent="0.25">
      <c r="B267" s="11" t="s">
        <v>544</v>
      </c>
      <c r="C267" s="16">
        <v>951</v>
      </c>
      <c r="D267" s="21">
        <v>467</v>
      </c>
      <c r="E267" s="9"/>
      <c r="G267" s="8"/>
      <c r="I267" s="8" t="str">
        <f t="shared" si="28"/>
        <v/>
      </c>
      <c r="J267" s="8" t="str">
        <f t="shared" si="29"/>
        <v/>
      </c>
      <c r="K267" s="8" t="str">
        <f t="shared" si="30"/>
        <v/>
      </c>
      <c r="L267" s="8" t="str">
        <f t="shared" si="31"/>
        <v/>
      </c>
      <c r="M267" s="8" t="str">
        <f t="shared" si="32"/>
        <v/>
      </c>
      <c r="N267" s="8" t="str">
        <f t="shared" si="33"/>
        <v/>
      </c>
      <c r="O267" s="8">
        <f t="shared" si="34"/>
        <v>467</v>
      </c>
    </row>
    <row r="268" spans="2:15" x14ac:dyDescent="0.25">
      <c r="B268" s="11" t="s">
        <v>531</v>
      </c>
      <c r="C268" s="16">
        <v>951</v>
      </c>
      <c r="D268" s="21">
        <v>471</v>
      </c>
      <c r="E268" s="9"/>
      <c r="G268" s="8"/>
      <c r="I268" s="8" t="str">
        <f t="shared" si="28"/>
        <v/>
      </c>
      <c r="J268" s="8" t="str">
        <f t="shared" si="29"/>
        <v/>
      </c>
      <c r="K268" s="8" t="str">
        <f t="shared" si="30"/>
        <v/>
      </c>
      <c r="L268" s="8" t="str">
        <f t="shared" si="31"/>
        <v/>
      </c>
      <c r="M268" s="8" t="str">
        <f t="shared" si="32"/>
        <v/>
      </c>
      <c r="N268" s="8" t="str">
        <f t="shared" si="33"/>
        <v/>
      </c>
      <c r="O268" s="8">
        <f t="shared" si="34"/>
        <v>471</v>
      </c>
    </row>
    <row r="269" spans="2:15" x14ac:dyDescent="0.25">
      <c r="B269" s="11" t="s">
        <v>558</v>
      </c>
      <c r="C269" s="16">
        <v>951</v>
      </c>
      <c r="D269" s="21">
        <v>471</v>
      </c>
      <c r="E269" s="9"/>
      <c r="G269" s="8"/>
      <c r="I269" s="8" t="str">
        <f t="shared" si="28"/>
        <v/>
      </c>
      <c r="J269" s="8" t="str">
        <f t="shared" si="29"/>
        <v/>
      </c>
      <c r="K269" s="8" t="str">
        <f t="shared" si="30"/>
        <v/>
      </c>
      <c r="L269" s="8" t="str">
        <f t="shared" si="31"/>
        <v/>
      </c>
      <c r="M269" s="8" t="str">
        <f t="shared" si="32"/>
        <v/>
      </c>
      <c r="N269" s="8" t="str">
        <f t="shared" si="33"/>
        <v/>
      </c>
      <c r="O269" s="8">
        <f t="shared" si="34"/>
        <v>471</v>
      </c>
    </row>
    <row r="270" spans="2:15" x14ac:dyDescent="0.25">
      <c r="B270" s="11" t="s">
        <v>862</v>
      </c>
      <c r="C270" s="17">
        <v>949</v>
      </c>
      <c r="D270" s="21">
        <v>481</v>
      </c>
      <c r="E270" s="9"/>
      <c r="G270" s="8"/>
      <c r="I270" s="8" t="str">
        <f t="shared" si="28"/>
        <v/>
      </c>
      <c r="J270" s="8" t="str">
        <f t="shared" si="29"/>
        <v/>
      </c>
      <c r="K270" s="8" t="str">
        <f t="shared" si="30"/>
        <v/>
      </c>
      <c r="L270" s="8" t="str">
        <f t="shared" si="31"/>
        <v/>
      </c>
      <c r="M270" s="8" t="str">
        <f t="shared" si="32"/>
        <v/>
      </c>
      <c r="N270" s="8">
        <f t="shared" si="33"/>
        <v>481</v>
      </c>
      <c r="O270" s="8" t="str">
        <f t="shared" si="34"/>
        <v/>
      </c>
    </row>
    <row r="271" spans="2:15" x14ac:dyDescent="0.25">
      <c r="B271" s="11" t="s">
        <v>483</v>
      </c>
      <c r="C271" s="17">
        <v>949</v>
      </c>
      <c r="D271" s="21">
        <v>487</v>
      </c>
      <c r="E271" s="9"/>
      <c r="G271" s="8"/>
      <c r="I271" s="8" t="str">
        <f t="shared" si="28"/>
        <v/>
      </c>
      <c r="J271" s="8" t="str">
        <f t="shared" si="29"/>
        <v/>
      </c>
      <c r="K271" s="8" t="str">
        <f t="shared" si="30"/>
        <v/>
      </c>
      <c r="L271" s="8" t="str">
        <f t="shared" si="31"/>
        <v/>
      </c>
      <c r="M271" s="8" t="str">
        <f t="shared" si="32"/>
        <v/>
      </c>
      <c r="N271" s="8">
        <f t="shared" si="33"/>
        <v>487</v>
      </c>
      <c r="O271" s="8" t="str">
        <f t="shared" si="34"/>
        <v/>
      </c>
    </row>
    <row r="272" spans="2:15" x14ac:dyDescent="0.25">
      <c r="B272" s="11" t="s">
        <v>720</v>
      </c>
      <c r="C272" s="16">
        <v>422</v>
      </c>
      <c r="D272" s="21">
        <v>488</v>
      </c>
      <c r="E272" s="27"/>
      <c r="G272" s="8"/>
      <c r="I272" s="8" t="str">
        <f t="shared" si="28"/>
        <v/>
      </c>
      <c r="J272" s="8">
        <f t="shared" si="29"/>
        <v>488</v>
      </c>
      <c r="K272" s="8" t="str">
        <f t="shared" si="30"/>
        <v/>
      </c>
      <c r="L272" s="8" t="str">
        <f t="shared" si="31"/>
        <v/>
      </c>
      <c r="M272" s="8" t="str">
        <f t="shared" si="32"/>
        <v/>
      </c>
      <c r="N272" s="8" t="str">
        <f t="shared" si="33"/>
        <v/>
      </c>
      <c r="O272" s="8" t="str">
        <f t="shared" si="34"/>
        <v/>
      </c>
    </row>
    <row r="273" spans="2:15" x14ac:dyDescent="0.25">
      <c r="B273" s="11" t="s">
        <v>536</v>
      </c>
      <c r="C273" s="16">
        <v>951</v>
      </c>
      <c r="D273" s="21">
        <v>491</v>
      </c>
      <c r="E273" s="9"/>
      <c r="G273" s="8"/>
      <c r="I273" s="8" t="str">
        <f t="shared" si="28"/>
        <v/>
      </c>
      <c r="J273" s="8" t="str">
        <f t="shared" si="29"/>
        <v/>
      </c>
      <c r="K273" s="8" t="str">
        <f t="shared" si="30"/>
        <v/>
      </c>
      <c r="L273" s="8" t="str">
        <f t="shared" si="31"/>
        <v/>
      </c>
      <c r="M273" s="8" t="str">
        <f t="shared" si="32"/>
        <v/>
      </c>
      <c r="N273" s="8" t="str">
        <f t="shared" si="33"/>
        <v/>
      </c>
      <c r="O273" s="8">
        <f t="shared" si="34"/>
        <v>491</v>
      </c>
    </row>
    <row r="274" spans="2:15" x14ac:dyDescent="0.25">
      <c r="B274" s="11" t="s">
        <v>831</v>
      </c>
      <c r="C274" s="16">
        <v>951</v>
      </c>
      <c r="D274" s="21">
        <v>504</v>
      </c>
      <c r="E274" s="9"/>
      <c r="G274" s="8"/>
      <c r="I274" s="8" t="str">
        <f t="shared" si="28"/>
        <v/>
      </c>
      <c r="J274" s="8" t="str">
        <f t="shared" si="29"/>
        <v/>
      </c>
      <c r="K274" s="8" t="str">
        <f t="shared" si="30"/>
        <v/>
      </c>
      <c r="L274" s="8" t="str">
        <f t="shared" si="31"/>
        <v/>
      </c>
      <c r="M274" s="8" t="str">
        <f t="shared" si="32"/>
        <v/>
      </c>
      <c r="N274" s="8" t="str">
        <f t="shared" si="33"/>
        <v/>
      </c>
      <c r="O274" s="8">
        <f t="shared" si="34"/>
        <v>504</v>
      </c>
    </row>
    <row r="275" spans="2:15" x14ac:dyDescent="0.25">
      <c r="B275" s="11" t="s">
        <v>655</v>
      </c>
      <c r="C275" s="16">
        <v>951</v>
      </c>
      <c r="D275" s="21">
        <v>506</v>
      </c>
      <c r="E275" s="9"/>
      <c r="F275" s="8">
        <f>$D275</f>
        <v>506</v>
      </c>
      <c r="G275" s="8"/>
      <c r="I275" s="8" t="str">
        <f t="shared" si="28"/>
        <v/>
      </c>
      <c r="J275" s="8" t="str">
        <f t="shared" si="29"/>
        <v/>
      </c>
      <c r="K275" s="8" t="str">
        <f t="shared" si="30"/>
        <v/>
      </c>
      <c r="L275" s="8" t="str">
        <f t="shared" si="31"/>
        <v/>
      </c>
      <c r="M275" s="8" t="str">
        <f t="shared" si="32"/>
        <v/>
      </c>
      <c r="N275" s="8" t="str">
        <f t="shared" si="33"/>
        <v/>
      </c>
      <c r="O275" s="8">
        <f t="shared" si="34"/>
        <v>506</v>
      </c>
    </row>
    <row r="276" spans="2:15" x14ac:dyDescent="0.25">
      <c r="B276" s="11" t="s">
        <v>732</v>
      </c>
      <c r="C276" s="16">
        <v>422</v>
      </c>
      <c r="D276" s="21">
        <v>511</v>
      </c>
      <c r="E276" s="27"/>
      <c r="G276" s="8"/>
      <c r="I276" s="8" t="str">
        <f t="shared" si="28"/>
        <v/>
      </c>
      <c r="J276" s="8">
        <f t="shared" si="29"/>
        <v>511</v>
      </c>
      <c r="K276" s="8" t="str">
        <f t="shared" si="30"/>
        <v/>
      </c>
      <c r="L276" s="8" t="str">
        <f t="shared" si="31"/>
        <v/>
      </c>
      <c r="M276" s="8" t="str">
        <f t="shared" si="32"/>
        <v/>
      </c>
      <c r="N276" s="8" t="str">
        <f t="shared" si="33"/>
        <v/>
      </c>
      <c r="O276" s="8" t="str">
        <f t="shared" si="34"/>
        <v/>
      </c>
    </row>
    <row r="277" spans="2:15" x14ac:dyDescent="0.25">
      <c r="B277" s="11" t="s">
        <v>941</v>
      </c>
      <c r="C277" s="16">
        <v>951</v>
      </c>
      <c r="D277" s="21">
        <v>520</v>
      </c>
      <c r="E277" s="9"/>
      <c r="G277" s="8"/>
      <c r="I277" s="8" t="str">
        <f t="shared" ref="I277:I340" si="35" xml:space="preserve">   IF($C277=420, $D277, "")</f>
        <v/>
      </c>
      <c r="J277" s="8" t="str">
        <f t="shared" ref="J277:J340" si="36" xml:space="preserve">   IF($C277=422, $D277, "")</f>
        <v/>
      </c>
      <c r="K277" s="8" t="str">
        <f t="shared" ref="K277:K340" si="37" xml:space="preserve">   IF($C277=424, $D277, "")</f>
        <v/>
      </c>
      <c r="L277" s="8" t="str">
        <f t="shared" ref="L277:L340" si="38" xml:space="preserve">   IF($C277=426, $D277, "")</f>
        <v/>
      </c>
      <c r="M277" s="8" t="str">
        <f t="shared" ref="M277:M340" si="39" xml:space="preserve">   IF($C277=428, $D277, "")</f>
        <v/>
      </c>
      <c r="N277" s="8" t="str">
        <f t="shared" ref="N277:N340" si="40" xml:space="preserve">   IF($C277=949, $D277, "")</f>
        <v/>
      </c>
      <c r="O277" s="8">
        <f t="shared" si="34"/>
        <v>520</v>
      </c>
    </row>
    <row r="278" spans="2:15" x14ac:dyDescent="0.25">
      <c r="B278" s="11" t="s">
        <v>906</v>
      </c>
      <c r="C278" s="16">
        <v>422</v>
      </c>
      <c r="D278" s="21">
        <v>531</v>
      </c>
      <c r="E278" s="29">
        <f>$D278</f>
        <v>531</v>
      </c>
      <c r="G278" s="8"/>
      <c r="I278" s="8" t="str">
        <f t="shared" si="35"/>
        <v/>
      </c>
      <c r="J278" s="8">
        <f t="shared" si="36"/>
        <v>531</v>
      </c>
      <c r="K278" s="8" t="str">
        <f t="shared" si="37"/>
        <v/>
      </c>
      <c r="L278" s="8" t="str">
        <f t="shared" si="38"/>
        <v/>
      </c>
      <c r="M278" s="8" t="str">
        <f t="shared" si="39"/>
        <v/>
      </c>
      <c r="N278" s="8" t="str">
        <f t="shared" si="40"/>
        <v/>
      </c>
      <c r="O278" s="8" t="str">
        <f t="shared" si="34"/>
        <v/>
      </c>
    </row>
    <row r="279" spans="2:15" x14ac:dyDescent="0.25">
      <c r="B279" s="12" t="s">
        <v>833</v>
      </c>
      <c r="C279" s="16">
        <v>422</v>
      </c>
      <c r="D279" s="21">
        <v>536</v>
      </c>
      <c r="E279" s="28"/>
      <c r="G279" s="8"/>
      <c r="I279" s="8" t="str">
        <f t="shared" si="35"/>
        <v/>
      </c>
      <c r="J279" s="8">
        <f t="shared" si="36"/>
        <v>536</v>
      </c>
      <c r="K279" s="8" t="str">
        <f t="shared" si="37"/>
        <v/>
      </c>
      <c r="L279" s="8" t="str">
        <f t="shared" si="38"/>
        <v/>
      </c>
      <c r="M279" s="8" t="str">
        <f t="shared" si="39"/>
        <v/>
      </c>
      <c r="N279" s="8" t="str">
        <f t="shared" si="40"/>
        <v/>
      </c>
      <c r="O279" s="8" t="str">
        <f t="shared" si="34"/>
        <v/>
      </c>
    </row>
    <row r="280" spans="2:15" x14ac:dyDescent="0.25">
      <c r="B280" s="11" t="s">
        <v>722</v>
      </c>
      <c r="C280" s="16">
        <v>422</v>
      </c>
      <c r="D280" s="21">
        <v>536</v>
      </c>
      <c r="E280" s="27"/>
      <c r="G280" s="8"/>
      <c r="I280" s="8" t="str">
        <f t="shared" si="35"/>
        <v/>
      </c>
      <c r="J280" s="8">
        <f t="shared" si="36"/>
        <v>536</v>
      </c>
      <c r="K280" s="8" t="str">
        <f t="shared" si="37"/>
        <v/>
      </c>
      <c r="L280" s="8" t="str">
        <f t="shared" si="38"/>
        <v/>
      </c>
      <c r="M280" s="8" t="str">
        <f t="shared" si="39"/>
        <v/>
      </c>
      <c r="N280" s="8" t="str">
        <f t="shared" si="40"/>
        <v/>
      </c>
      <c r="O280" s="8" t="str">
        <f t="shared" si="34"/>
        <v/>
      </c>
    </row>
    <row r="281" spans="2:15" x14ac:dyDescent="0.25">
      <c r="B281" s="11" t="s">
        <v>826</v>
      </c>
      <c r="C281" s="16">
        <v>951</v>
      </c>
      <c r="D281" s="21">
        <v>537</v>
      </c>
      <c r="E281" s="9"/>
      <c r="G281" s="8"/>
      <c r="I281" s="8" t="str">
        <f t="shared" si="35"/>
        <v/>
      </c>
      <c r="J281" s="8" t="str">
        <f t="shared" si="36"/>
        <v/>
      </c>
      <c r="K281" s="8" t="str">
        <f t="shared" si="37"/>
        <v/>
      </c>
      <c r="L281" s="8" t="str">
        <f t="shared" si="38"/>
        <v/>
      </c>
      <c r="M281" s="8" t="str">
        <f t="shared" si="39"/>
        <v/>
      </c>
      <c r="N281" s="8" t="str">
        <f t="shared" si="40"/>
        <v/>
      </c>
      <c r="O281" s="8">
        <f t="shared" si="34"/>
        <v>537</v>
      </c>
    </row>
    <row r="282" spans="2:15" x14ac:dyDescent="0.25">
      <c r="B282" s="11" t="s">
        <v>253</v>
      </c>
      <c r="C282" s="17">
        <v>426</v>
      </c>
      <c r="D282" s="21">
        <v>538</v>
      </c>
      <c r="E282" s="9"/>
      <c r="G282" s="8"/>
      <c r="I282" s="8" t="str">
        <f t="shared" si="35"/>
        <v/>
      </c>
      <c r="J282" s="8" t="str">
        <f t="shared" si="36"/>
        <v/>
      </c>
      <c r="K282" s="8" t="str">
        <f t="shared" si="37"/>
        <v/>
      </c>
      <c r="L282" s="8">
        <f t="shared" si="38"/>
        <v>538</v>
      </c>
      <c r="M282" s="8" t="str">
        <f t="shared" si="39"/>
        <v/>
      </c>
      <c r="N282" s="8" t="str">
        <f t="shared" si="40"/>
        <v/>
      </c>
      <c r="O282" s="8" t="str">
        <f t="shared" si="34"/>
        <v/>
      </c>
    </row>
    <row r="283" spans="2:15" x14ac:dyDescent="0.25">
      <c r="B283" s="12" t="s">
        <v>928</v>
      </c>
      <c r="C283" s="16">
        <v>428</v>
      </c>
      <c r="D283" s="21">
        <v>540</v>
      </c>
      <c r="E283" s="9"/>
      <c r="G283" s="8"/>
      <c r="I283" s="8" t="str">
        <f t="shared" si="35"/>
        <v/>
      </c>
      <c r="J283" s="8" t="str">
        <f t="shared" si="36"/>
        <v/>
      </c>
      <c r="K283" s="8" t="str">
        <f t="shared" si="37"/>
        <v/>
      </c>
      <c r="L283" s="8" t="str">
        <f t="shared" si="38"/>
        <v/>
      </c>
      <c r="M283" s="8">
        <f t="shared" si="39"/>
        <v>540</v>
      </c>
      <c r="N283" s="8" t="str">
        <f t="shared" si="40"/>
        <v/>
      </c>
      <c r="O283" s="8" t="str">
        <f t="shared" si="34"/>
        <v/>
      </c>
    </row>
    <row r="284" spans="2:15" x14ac:dyDescent="0.25">
      <c r="B284" s="11" t="s">
        <v>683</v>
      </c>
      <c r="C284" s="16">
        <v>428</v>
      </c>
      <c r="D284" s="21">
        <v>541</v>
      </c>
      <c r="E284" s="9"/>
      <c r="G284" s="8"/>
      <c r="I284" s="8" t="str">
        <f t="shared" si="35"/>
        <v/>
      </c>
      <c r="J284" s="8" t="str">
        <f t="shared" si="36"/>
        <v/>
      </c>
      <c r="K284" s="8" t="str">
        <f t="shared" si="37"/>
        <v/>
      </c>
      <c r="L284" s="8" t="str">
        <f t="shared" si="38"/>
        <v/>
      </c>
      <c r="M284" s="8">
        <f t="shared" si="39"/>
        <v>541</v>
      </c>
      <c r="N284" s="8" t="str">
        <f t="shared" si="40"/>
        <v/>
      </c>
      <c r="O284" s="8" t="str">
        <f t="shared" si="34"/>
        <v/>
      </c>
    </row>
    <row r="285" spans="2:15" x14ac:dyDescent="0.25">
      <c r="B285" s="11" t="s">
        <v>939</v>
      </c>
      <c r="C285" s="16">
        <v>951</v>
      </c>
      <c r="D285" s="21">
        <v>543</v>
      </c>
      <c r="E285" s="9"/>
      <c r="G285" s="8"/>
      <c r="I285" s="8" t="str">
        <f t="shared" si="35"/>
        <v/>
      </c>
      <c r="J285" s="8" t="str">
        <f t="shared" si="36"/>
        <v/>
      </c>
      <c r="K285" s="8" t="str">
        <f t="shared" si="37"/>
        <v/>
      </c>
      <c r="L285" s="8" t="str">
        <f t="shared" si="38"/>
        <v/>
      </c>
      <c r="M285" s="8" t="str">
        <f t="shared" si="39"/>
        <v/>
      </c>
      <c r="N285" s="8" t="str">
        <f t="shared" si="40"/>
        <v/>
      </c>
      <c r="O285" s="8">
        <f t="shared" si="34"/>
        <v>543</v>
      </c>
    </row>
    <row r="286" spans="2:15" x14ac:dyDescent="0.25">
      <c r="B286" s="11" t="s">
        <v>858</v>
      </c>
      <c r="C286" s="17">
        <v>424</v>
      </c>
      <c r="D286" s="21">
        <v>543</v>
      </c>
      <c r="E286" s="9"/>
      <c r="G286" s="8"/>
      <c r="I286" s="8" t="str">
        <f t="shared" si="35"/>
        <v/>
      </c>
      <c r="J286" s="8" t="str">
        <f t="shared" si="36"/>
        <v/>
      </c>
      <c r="K286" s="8">
        <f t="shared" si="37"/>
        <v>543</v>
      </c>
      <c r="L286" s="8" t="str">
        <f t="shared" si="38"/>
        <v/>
      </c>
      <c r="M286" s="8" t="str">
        <f t="shared" si="39"/>
        <v/>
      </c>
      <c r="N286" s="8" t="str">
        <f t="shared" si="40"/>
        <v/>
      </c>
      <c r="O286" s="8" t="str">
        <f t="shared" si="34"/>
        <v/>
      </c>
    </row>
    <row r="287" spans="2:15" x14ac:dyDescent="0.25">
      <c r="B287" s="11" t="s">
        <v>938</v>
      </c>
      <c r="C287" s="16">
        <v>949</v>
      </c>
      <c r="D287" s="21">
        <v>544</v>
      </c>
      <c r="E287" s="9"/>
      <c r="G287" s="8"/>
      <c r="I287" s="8" t="str">
        <f t="shared" si="35"/>
        <v/>
      </c>
      <c r="J287" s="8" t="str">
        <f t="shared" si="36"/>
        <v/>
      </c>
      <c r="K287" s="8" t="str">
        <f t="shared" si="37"/>
        <v/>
      </c>
      <c r="L287" s="8" t="str">
        <f t="shared" si="38"/>
        <v/>
      </c>
      <c r="M287" s="8" t="str">
        <f t="shared" si="39"/>
        <v/>
      </c>
      <c r="N287" s="8">
        <f t="shared" si="40"/>
        <v>544</v>
      </c>
      <c r="O287" s="8" t="str">
        <f t="shared" si="34"/>
        <v/>
      </c>
    </row>
    <row r="288" spans="2:15" x14ac:dyDescent="0.25">
      <c r="B288" s="11" t="s">
        <v>603</v>
      </c>
      <c r="C288" s="16">
        <v>422</v>
      </c>
      <c r="D288" s="21">
        <v>545</v>
      </c>
      <c r="E288" s="27"/>
      <c r="G288" s="8"/>
      <c r="I288" s="8" t="str">
        <f t="shared" si="35"/>
        <v/>
      </c>
      <c r="J288" s="8">
        <f t="shared" si="36"/>
        <v>545</v>
      </c>
      <c r="K288" s="8" t="str">
        <f t="shared" si="37"/>
        <v/>
      </c>
      <c r="L288" s="8" t="str">
        <f t="shared" si="38"/>
        <v/>
      </c>
      <c r="M288" s="8" t="str">
        <f t="shared" si="39"/>
        <v/>
      </c>
      <c r="N288" s="8" t="str">
        <f t="shared" si="40"/>
        <v/>
      </c>
      <c r="O288" s="8" t="str">
        <f t="shared" si="34"/>
        <v/>
      </c>
    </row>
    <row r="289" spans="2:15" x14ac:dyDescent="0.25">
      <c r="B289" s="11" t="s">
        <v>841</v>
      </c>
      <c r="C289" s="16">
        <v>951</v>
      </c>
      <c r="D289" s="21">
        <v>549</v>
      </c>
      <c r="E289" s="9"/>
      <c r="G289" s="8"/>
      <c r="I289" s="8" t="str">
        <f t="shared" si="35"/>
        <v/>
      </c>
      <c r="J289" s="8" t="str">
        <f t="shared" si="36"/>
        <v/>
      </c>
      <c r="K289" s="8" t="str">
        <f t="shared" si="37"/>
        <v/>
      </c>
      <c r="L289" s="8" t="str">
        <f t="shared" si="38"/>
        <v/>
      </c>
      <c r="M289" s="8" t="str">
        <f t="shared" si="39"/>
        <v/>
      </c>
      <c r="N289" s="8" t="str">
        <f t="shared" si="40"/>
        <v/>
      </c>
      <c r="O289" s="8">
        <f t="shared" si="34"/>
        <v>549</v>
      </c>
    </row>
    <row r="290" spans="2:15" x14ac:dyDescent="0.25">
      <c r="B290" s="11" t="s">
        <v>590</v>
      </c>
      <c r="C290" s="16">
        <v>428</v>
      </c>
      <c r="D290" s="21">
        <v>550</v>
      </c>
      <c r="E290" s="9"/>
      <c r="G290" s="8"/>
      <c r="I290" s="8" t="str">
        <f t="shared" si="35"/>
        <v/>
      </c>
      <c r="J290" s="8" t="str">
        <f t="shared" si="36"/>
        <v/>
      </c>
      <c r="K290" s="8" t="str">
        <f t="shared" si="37"/>
        <v/>
      </c>
      <c r="L290" s="8" t="str">
        <f t="shared" si="38"/>
        <v/>
      </c>
      <c r="M290" s="8">
        <f t="shared" si="39"/>
        <v>550</v>
      </c>
      <c r="N290" s="8" t="str">
        <f t="shared" si="40"/>
        <v/>
      </c>
      <c r="O290" s="8" t="str">
        <f t="shared" si="34"/>
        <v/>
      </c>
    </row>
    <row r="291" spans="2:15" x14ac:dyDescent="0.25">
      <c r="B291" s="11" t="s">
        <v>747</v>
      </c>
      <c r="C291" s="16">
        <v>951</v>
      </c>
      <c r="D291" s="21">
        <v>552</v>
      </c>
      <c r="E291" s="9"/>
      <c r="G291" s="8"/>
      <c r="I291" s="8" t="str">
        <f t="shared" si="35"/>
        <v/>
      </c>
      <c r="J291" s="8" t="str">
        <f t="shared" si="36"/>
        <v/>
      </c>
      <c r="K291" s="8" t="str">
        <f t="shared" si="37"/>
        <v/>
      </c>
      <c r="L291" s="8" t="str">
        <f t="shared" si="38"/>
        <v/>
      </c>
      <c r="M291" s="8" t="str">
        <f t="shared" si="39"/>
        <v/>
      </c>
      <c r="N291" s="8" t="str">
        <f t="shared" si="40"/>
        <v/>
      </c>
      <c r="O291" s="8">
        <f t="shared" si="34"/>
        <v>552</v>
      </c>
    </row>
    <row r="292" spans="2:15" x14ac:dyDescent="0.25">
      <c r="B292" s="11" t="s">
        <v>438</v>
      </c>
      <c r="C292" s="16">
        <v>422</v>
      </c>
      <c r="D292" s="21">
        <v>554</v>
      </c>
      <c r="E292" s="27"/>
      <c r="G292" s="8"/>
      <c r="I292" s="8" t="str">
        <f t="shared" si="35"/>
        <v/>
      </c>
      <c r="J292" s="8">
        <f t="shared" si="36"/>
        <v>554</v>
      </c>
      <c r="K292" s="8" t="str">
        <f t="shared" si="37"/>
        <v/>
      </c>
      <c r="L292" s="8" t="str">
        <f t="shared" si="38"/>
        <v/>
      </c>
      <c r="M292" s="8" t="str">
        <f t="shared" si="39"/>
        <v/>
      </c>
      <c r="N292" s="8" t="str">
        <f t="shared" si="40"/>
        <v/>
      </c>
      <c r="O292" s="8" t="str">
        <f t="shared" si="34"/>
        <v/>
      </c>
    </row>
    <row r="293" spans="2:15" x14ac:dyDescent="0.25">
      <c r="B293" s="11" t="s">
        <v>417</v>
      </c>
      <c r="C293" s="16">
        <v>951</v>
      </c>
      <c r="D293" s="21">
        <v>556</v>
      </c>
      <c r="E293" s="9"/>
      <c r="G293" s="8"/>
      <c r="I293" s="8" t="str">
        <f t="shared" si="35"/>
        <v/>
      </c>
      <c r="J293" s="8" t="str">
        <f t="shared" si="36"/>
        <v/>
      </c>
      <c r="K293" s="8" t="str">
        <f t="shared" si="37"/>
        <v/>
      </c>
      <c r="L293" s="8" t="str">
        <f t="shared" si="38"/>
        <v/>
      </c>
      <c r="M293" s="8" t="str">
        <f t="shared" si="39"/>
        <v/>
      </c>
      <c r="N293" s="8" t="str">
        <f t="shared" si="40"/>
        <v/>
      </c>
      <c r="O293" s="8">
        <f t="shared" si="34"/>
        <v>556</v>
      </c>
    </row>
    <row r="294" spans="2:15" x14ac:dyDescent="0.25">
      <c r="B294" s="11" t="s">
        <v>685</v>
      </c>
      <c r="C294" s="17">
        <v>949</v>
      </c>
      <c r="D294" s="21">
        <v>556</v>
      </c>
      <c r="E294" s="9"/>
      <c r="G294" s="8"/>
      <c r="I294" s="8" t="str">
        <f t="shared" si="35"/>
        <v/>
      </c>
      <c r="J294" s="8" t="str">
        <f t="shared" si="36"/>
        <v/>
      </c>
      <c r="K294" s="8" t="str">
        <f t="shared" si="37"/>
        <v/>
      </c>
      <c r="L294" s="8" t="str">
        <f t="shared" si="38"/>
        <v/>
      </c>
      <c r="M294" s="8" t="str">
        <f t="shared" si="39"/>
        <v/>
      </c>
      <c r="N294" s="8">
        <f t="shared" si="40"/>
        <v>556</v>
      </c>
      <c r="O294" s="8" t="str">
        <f t="shared" si="34"/>
        <v/>
      </c>
    </row>
    <row r="295" spans="2:15" x14ac:dyDescent="0.25">
      <c r="B295" s="11" t="s">
        <v>714</v>
      </c>
      <c r="C295" s="16">
        <v>420</v>
      </c>
      <c r="D295" s="21">
        <v>560</v>
      </c>
      <c r="E295" s="9"/>
      <c r="G295" s="8"/>
      <c r="I295" s="8">
        <f t="shared" si="35"/>
        <v>560</v>
      </c>
      <c r="J295" s="8" t="str">
        <f t="shared" si="36"/>
        <v/>
      </c>
      <c r="K295" s="8" t="str">
        <f t="shared" si="37"/>
        <v/>
      </c>
      <c r="L295" s="8" t="str">
        <f t="shared" si="38"/>
        <v/>
      </c>
      <c r="M295" s="8" t="str">
        <f t="shared" si="39"/>
        <v/>
      </c>
      <c r="N295" s="8" t="str">
        <f t="shared" si="40"/>
        <v/>
      </c>
      <c r="O295" s="8" t="str">
        <f t="shared" si="34"/>
        <v/>
      </c>
    </row>
    <row r="296" spans="2:15" x14ac:dyDescent="0.25">
      <c r="B296" s="11" t="s">
        <v>539</v>
      </c>
      <c r="C296" s="16">
        <v>951</v>
      </c>
      <c r="D296" s="21">
        <v>567</v>
      </c>
      <c r="E296" s="9"/>
      <c r="G296" s="8"/>
      <c r="I296" s="8" t="str">
        <f t="shared" si="35"/>
        <v/>
      </c>
      <c r="J296" s="8" t="str">
        <f t="shared" si="36"/>
        <v/>
      </c>
      <c r="K296" s="8" t="str">
        <f t="shared" si="37"/>
        <v/>
      </c>
      <c r="L296" s="8" t="str">
        <f t="shared" si="38"/>
        <v/>
      </c>
      <c r="M296" s="8" t="str">
        <f t="shared" si="39"/>
        <v/>
      </c>
      <c r="N296" s="8" t="str">
        <f t="shared" si="40"/>
        <v/>
      </c>
      <c r="O296" s="8">
        <f t="shared" si="34"/>
        <v>567</v>
      </c>
    </row>
    <row r="297" spans="2:15" x14ac:dyDescent="0.25">
      <c r="B297" s="11" t="s">
        <v>943</v>
      </c>
      <c r="C297" s="16">
        <v>951</v>
      </c>
      <c r="D297" s="21">
        <v>569</v>
      </c>
      <c r="E297" s="9"/>
      <c r="F297" s="8">
        <f>$D297</f>
        <v>569</v>
      </c>
      <c r="G297" s="8"/>
      <c r="I297" s="8" t="str">
        <f t="shared" si="35"/>
        <v/>
      </c>
      <c r="J297" s="8" t="str">
        <f t="shared" si="36"/>
        <v/>
      </c>
      <c r="K297" s="8" t="str">
        <f t="shared" si="37"/>
        <v/>
      </c>
      <c r="L297" s="8" t="str">
        <f t="shared" si="38"/>
        <v/>
      </c>
      <c r="M297" s="8" t="str">
        <f t="shared" si="39"/>
        <v/>
      </c>
      <c r="N297" s="8" t="str">
        <f t="shared" si="40"/>
        <v/>
      </c>
      <c r="O297" s="8">
        <f t="shared" si="34"/>
        <v>569</v>
      </c>
    </row>
    <row r="298" spans="2:15" x14ac:dyDescent="0.25">
      <c r="B298" s="11" t="s">
        <v>324</v>
      </c>
      <c r="C298" s="17">
        <v>949</v>
      </c>
      <c r="D298" s="21">
        <v>569</v>
      </c>
      <c r="E298" s="9"/>
      <c r="G298" s="8"/>
      <c r="I298" s="8" t="str">
        <f t="shared" si="35"/>
        <v/>
      </c>
      <c r="J298" s="8" t="str">
        <f t="shared" si="36"/>
        <v/>
      </c>
      <c r="K298" s="8" t="str">
        <f t="shared" si="37"/>
        <v/>
      </c>
      <c r="L298" s="8" t="str">
        <f t="shared" si="38"/>
        <v/>
      </c>
      <c r="M298" s="8" t="str">
        <f t="shared" si="39"/>
        <v/>
      </c>
      <c r="N298" s="8">
        <f t="shared" si="40"/>
        <v>569</v>
      </c>
      <c r="O298" s="8" t="str">
        <f t="shared" si="34"/>
        <v/>
      </c>
    </row>
    <row r="299" spans="2:15" x14ac:dyDescent="0.25">
      <c r="B299" s="11" t="s">
        <v>713</v>
      </c>
      <c r="C299" s="16">
        <v>428</v>
      </c>
      <c r="D299" s="21">
        <v>575</v>
      </c>
      <c r="E299" s="9"/>
      <c r="G299" s="8"/>
      <c r="I299" s="8" t="str">
        <f t="shared" si="35"/>
        <v/>
      </c>
      <c r="J299" s="8" t="str">
        <f t="shared" si="36"/>
        <v/>
      </c>
      <c r="K299" s="8" t="str">
        <f t="shared" si="37"/>
        <v/>
      </c>
      <c r="L299" s="8" t="str">
        <f t="shared" si="38"/>
        <v/>
      </c>
      <c r="M299" s="8">
        <f t="shared" si="39"/>
        <v>575</v>
      </c>
      <c r="N299" s="8" t="str">
        <f t="shared" si="40"/>
        <v/>
      </c>
      <c r="O299" s="8" t="str">
        <f t="shared" si="34"/>
        <v/>
      </c>
    </row>
    <row r="300" spans="2:15" x14ac:dyDescent="0.2">
      <c r="B300" s="11" t="s">
        <v>624</v>
      </c>
      <c r="C300" s="14">
        <v>420</v>
      </c>
      <c r="D300" s="21">
        <v>576</v>
      </c>
      <c r="E300" s="9"/>
      <c r="G300" s="8"/>
      <c r="I300" s="8">
        <f t="shared" si="35"/>
        <v>576</v>
      </c>
      <c r="J300" s="8" t="str">
        <f t="shared" si="36"/>
        <v/>
      </c>
      <c r="K300" s="8" t="str">
        <f t="shared" si="37"/>
        <v/>
      </c>
      <c r="L300" s="8" t="str">
        <f t="shared" si="38"/>
        <v/>
      </c>
      <c r="M300" s="8" t="str">
        <f t="shared" si="39"/>
        <v/>
      </c>
      <c r="N300" s="8" t="str">
        <f t="shared" si="40"/>
        <v/>
      </c>
      <c r="O300" s="8" t="str">
        <f t="shared" si="34"/>
        <v/>
      </c>
    </row>
    <row r="301" spans="2:15" x14ac:dyDescent="0.25">
      <c r="B301" s="11" t="s">
        <v>864</v>
      </c>
      <c r="C301" s="17">
        <v>949</v>
      </c>
      <c r="D301" s="21">
        <v>579</v>
      </c>
      <c r="E301" s="9"/>
      <c r="G301" s="8"/>
      <c r="I301" s="8" t="str">
        <f t="shared" si="35"/>
        <v/>
      </c>
      <c r="J301" s="8" t="str">
        <f t="shared" si="36"/>
        <v/>
      </c>
      <c r="K301" s="8" t="str">
        <f t="shared" si="37"/>
        <v/>
      </c>
      <c r="L301" s="8" t="str">
        <f t="shared" si="38"/>
        <v/>
      </c>
      <c r="M301" s="8" t="str">
        <f t="shared" si="39"/>
        <v/>
      </c>
      <c r="N301" s="8">
        <f t="shared" si="40"/>
        <v>579</v>
      </c>
      <c r="O301" s="8" t="str">
        <f t="shared" si="34"/>
        <v/>
      </c>
    </row>
    <row r="302" spans="2:15" x14ac:dyDescent="0.25">
      <c r="B302" s="11" t="s">
        <v>869</v>
      </c>
      <c r="C302" s="16">
        <v>428</v>
      </c>
      <c r="D302" s="21">
        <v>580</v>
      </c>
      <c r="E302" s="9"/>
      <c r="G302" s="8"/>
      <c r="I302" s="8" t="str">
        <f t="shared" si="35"/>
        <v/>
      </c>
      <c r="J302" s="8" t="str">
        <f t="shared" si="36"/>
        <v/>
      </c>
      <c r="K302" s="8" t="str">
        <f t="shared" si="37"/>
        <v/>
      </c>
      <c r="L302" s="8" t="str">
        <f t="shared" si="38"/>
        <v/>
      </c>
      <c r="M302" s="8">
        <f t="shared" si="39"/>
        <v>580</v>
      </c>
      <c r="N302" s="8" t="str">
        <f t="shared" si="40"/>
        <v/>
      </c>
      <c r="O302" s="8" t="str">
        <f t="shared" si="34"/>
        <v/>
      </c>
    </row>
    <row r="303" spans="2:15" x14ac:dyDescent="0.25">
      <c r="B303" s="11" t="s">
        <v>528</v>
      </c>
      <c r="C303" s="16">
        <v>428</v>
      </c>
      <c r="D303" s="21">
        <v>588</v>
      </c>
      <c r="E303" s="9"/>
      <c r="G303" s="8"/>
      <c r="I303" s="8" t="str">
        <f t="shared" si="35"/>
        <v/>
      </c>
      <c r="J303" s="8" t="str">
        <f t="shared" si="36"/>
        <v/>
      </c>
      <c r="K303" s="8" t="str">
        <f t="shared" si="37"/>
        <v/>
      </c>
      <c r="L303" s="8" t="str">
        <f t="shared" si="38"/>
        <v/>
      </c>
      <c r="M303" s="8">
        <f t="shared" si="39"/>
        <v>588</v>
      </c>
      <c r="N303" s="8" t="str">
        <f t="shared" si="40"/>
        <v/>
      </c>
      <c r="O303" s="8" t="str">
        <f t="shared" si="34"/>
        <v/>
      </c>
    </row>
    <row r="304" spans="2:15" x14ac:dyDescent="0.25">
      <c r="B304" s="11" t="s">
        <v>246</v>
      </c>
      <c r="C304" s="17">
        <v>424</v>
      </c>
      <c r="D304" s="21">
        <v>590</v>
      </c>
      <c r="E304" s="9"/>
      <c r="G304" s="8">
        <f>$D304</f>
        <v>590</v>
      </c>
      <c r="I304" s="8" t="str">
        <f t="shared" si="35"/>
        <v/>
      </c>
      <c r="J304" s="8" t="str">
        <f t="shared" si="36"/>
        <v/>
      </c>
      <c r="K304" s="8">
        <f t="shared" si="37"/>
        <v>590</v>
      </c>
      <c r="L304" s="8" t="str">
        <f t="shared" si="38"/>
        <v/>
      </c>
      <c r="M304" s="8" t="str">
        <f t="shared" si="39"/>
        <v/>
      </c>
      <c r="N304" s="8" t="str">
        <f t="shared" si="40"/>
        <v/>
      </c>
      <c r="O304" s="8" t="str">
        <f t="shared" si="34"/>
        <v/>
      </c>
    </row>
    <row r="305" spans="2:15" x14ac:dyDescent="0.25">
      <c r="B305" s="11" t="s">
        <v>702</v>
      </c>
      <c r="C305" s="16">
        <v>951</v>
      </c>
      <c r="D305" s="21">
        <v>594</v>
      </c>
      <c r="E305" s="9"/>
      <c r="G305" s="8"/>
      <c r="I305" s="8" t="str">
        <f t="shared" si="35"/>
        <v/>
      </c>
      <c r="J305" s="8" t="str">
        <f t="shared" si="36"/>
        <v/>
      </c>
      <c r="K305" s="8" t="str">
        <f t="shared" si="37"/>
        <v/>
      </c>
      <c r="L305" s="8" t="str">
        <f t="shared" si="38"/>
        <v/>
      </c>
      <c r="M305" s="8" t="str">
        <f t="shared" si="39"/>
        <v/>
      </c>
      <c r="N305" s="8" t="str">
        <f t="shared" si="40"/>
        <v/>
      </c>
      <c r="O305" s="8">
        <f t="shared" si="34"/>
        <v>594</v>
      </c>
    </row>
    <row r="306" spans="2:15" x14ac:dyDescent="0.25">
      <c r="B306" s="11" t="s">
        <v>909</v>
      </c>
      <c r="C306" s="16">
        <v>422</v>
      </c>
      <c r="D306" s="21">
        <v>597</v>
      </c>
      <c r="E306" s="27"/>
      <c r="G306" s="8"/>
      <c r="I306" s="8" t="str">
        <f t="shared" si="35"/>
        <v/>
      </c>
      <c r="J306" s="8">
        <f t="shared" si="36"/>
        <v>597</v>
      </c>
      <c r="K306" s="8" t="str">
        <f t="shared" si="37"/>
        <v/>
      </c>
      <c r="L306" s="8" t="str">
        <f t="shared" si="38"/>
        <v/>
      </c>
      <c r="M306" s="8" t="str">
        <f t="shared" si="39"/>
        <v/>
      </c>
      <c r="N306" s="8" t="str">
        <f t="shared" si="40"/>
        <v/>
      </c>
      <c r="O306" s="8" t="str">
        <f t="shared" si="34"/>
        <v/>
      </c>
    </row>
    <row r="307" spans="2:15" x14ac:dyDescent="0.25">
      <c r="B307" s="11" t="s">
        <v>852</v>
      </c>
      <c r="C307" s="16">
        <v>422</v>
      </c>
      <c r="D307" s="21">
        <v>599</v>
      </c>
      <c r="E307" s="27"/>
      <c r="G307" s="8"/>
      <c r="I307" s="8" t="str">
        <f t="shared" si="35"/>
        <v/>
      </c>
      <c r="J307" s="8">
        <f t="shared" si="36"/>
        <v>599</v>
      </c>
      <c r="K307" s="8" t="str">
        <f t="shared" si="37"/>
        <v/>
      </c>
      <c r="L307" s="8" t="str">
        <f t="shared" si="38"/>
        <v/>
      </c>
      <c r="M307" s="8" t="str">
        <f t="shared" si="39"/>
        <v/>
      </c>
      <c r="N307" s="8" t="str">
        <f t="shared" si="40"/>
        <v/>
      </c>
      <c r="O307" s="8" t="str">
        <f t="shared" si="34"/>
        <v/>
      </c>
    </row>
    <row r="308" spans="2:15" x14ac:dyDescent="0.25">
      <c r="B308" s="11" t="s">
        <v>159</v>
      </c>
      <c r="C308" s="17">
        <v>422</v>
      </c>
      <c r="D308" s="21">
        <v>600</v>
      </c>
      <c r="E308" s="27"/>
      <c r="G308" s="8"/>
      <c r="I308" s="8" t="str">
        <f t="shared" si="35"/>
        <v/>
      </c>
      <c r="J308" s="8">
        <f t="shared" si="36"/>
        <v>600</v>
      </c>
      <c r="K308" s="8" t="str">
        <f t="shared" si="37"/>
        <v/>
      </c>
      <c r="L308" s="8" t="str">
        <f t="shared" si="38"/>
        <v/>
      </c>
      <c r="M308" s="8" t="str">
        <f t="shared" si="39"/>
        <v/>
      </c>
      <c r="N308" s="8" t="str">
        <f t="shared" si="40"/>
        <v/>
      </c>
      <c r="O308" s="8" t="str">
        <f t="shared" si="34"/>
        <v/>
      </c>
    </row>
    <row r="309" spans="2:15" x14ac:dyDescent="0.25">
      <c r="B309" s="11" t="s">
        <v>903</v>
      </c>
      <c r="C309" s="16">
        <v>422</v>
      </c>
      <c r="D309" s="21">
        <v>603</v>
      </c>
      <c r="E309" s="27"/>
      <c r="G309" s="8"/>
      <c r="I309" s="8" t="str">
        <f t="shared" si="35"/>
        <v/>
      </c>
      <c r="J309" s="8">
        <f t="shared" si="36"/>
        <v>603</v>
      </c>
      <c r="K309" s="8" t="str">
        <f t="shared" si="37"/>
        <v/>
      </c>
      <c r="L309" s="8" t="str">
        <f t="shared" si="38"/>
        <v/>
      </c>
      <c r="M309" s="8" t="str">
        <f t="shared" si="39"/>
        <v/>
      </c>
      <c r="N309" s="8" t="str">
        <f t="shared" si="40"/>
        <v/>
      </c>
      <c r="O309" s="8" t="str">
        <f t="shared" si="34"/>
        <v/>
      </c>
    </row>
    <row r="310" spans="2:15" x14ac:dyDescent="0.25">
      <c r="B310" s="11" t="s">
        <v>151</v>
      </c>
      <c r="C310" s="17">
        <v>422</v>
      </c>
      <c r="D310" s="21">
        <v>606</v>
      </c>
      <c r="E310" s="27"/>
      <c r="G310" s="8"/>
      <c r="I310" s="8" t="str">
        <f t="shared" si="35"/>
        <v/>
      </c>
      <c r="J310" s="8">
        <f t="shared" si="36"/>
        <v>606</v>
      </c>
      <c r="K310" s="8" t="str">
        <f t="shared" si="37"/>
        <v/>
      </c>
      <c r="L310" s="8" t="str">
        <f t="shared" si="38"/>
        <v/>
      </c>
      <c r="M310" s="8" t="str">
        <f t="shared" si="39"/>
        <v/>
      </c>
      <c r="N310" s="8" t="str">
        <f t="shared" si="40"/>
        <v/>
      </c>
      <c r="O310" s="8" t="str">
        <f t="shared" si="34"/>
        <v/>
      </c>
    </row>
    <row r="311" spans="2:15" x14ac:dyDescent="0.25">
      <c r="B311" s="11" t="s">
        <v>500</v>
      </c>
      <c r="C311" s="16">
        <v>422</v>
      </c>
      <c r="D311" s="21">
        <v>607</v>
      </c>
      <c r="E311" s="27"/>
      <c r="G311" s="8"/>
      <c r="I311" s="8" t="str">
        <f t="shared" si="35"/>
        <v/>
      </c>
      <c r="J311" s="8">
        <f t="shared" si="36"/>
        <v>607</v>
      </c>
      <c r="K311" s="8" t="str">
        <f t="shared" si="37"/>
        <v/>
      </c>
      <c r="L311" s="8" t="str">
        <f t="shared" si="38"/>
        <v/>
      </c>
      <c r="M311" s="8" t="str">
        <f t="shared" si="39"/>
        <v/>
      </c>
      <c r="N311" s="8" t="str">
        <f t="shared" si="40"/>
        <v/>
      </c>
      <c r="O311" s="8" t="str">
        <f t="shared" si="34"/>
        <v/>
      </c>
    </row>
    <row r="312" spans="2:15" x14ac:dyDescent="0.25">
      <c r="B312" s="11" t="s">
        <v>132</v>
      </c>
      <c r="C312" s="17">
        <v>422</v>
      </c>
      <c r="D312" s="21">
        <v>611</v>
      </c>
      <c r="E312" s="27"/>
      <c r="G312" s="8"/>
      <c r="I312" s="8" t="str">
        <f t="shared" si="35"/>
        <v/>
      </c>
      <c r="J312" s="8">
        <f t="shared" si="36"/>
        <v>611</v>
      </c>
      <c r="K312" s="8" t="str">
        <f t="shared" si="37"/>
        <v/>
      </c>
      <c r="L312" s="8" t="str">
        <f t="shared" si="38"/>
        <v/>
      </c>
      <c r="M312" s="8" t="str">
        <f t="shared" si="39"/>
        <v/>
      </c>
      <c r="N312" s="8" t="str">
        <f t="shared" si="40"/>
        <v/>
      </c>
      <c r="O312" s="8" t="str">
        <f t="shared" si="34"/>
        <v/>
      </c>
    </row>
    <row r="313" spans="2:15" x14ac:dyDescent="0.25">
      <c r="B313" s="11" t="s">
        <v>394</v>
      </c>
      <c r="C313" s="17">
        <v>951</v>
      </c>
      <c r="D313" s="21">
        <v>611</v>
      </c>
      <c r="E313" s="9"/>
      <c r="G313" s="8"/>
      <c r="I313" s="8" t="str">
        <f t="shared" si="35"/>
        <v/>
      </c>
      <c r="J313" s="8" t="str">
        <f t="shared" si="36"/>
        <v/>
      </c>
      <c r="K313" s="8" t="str">
        <f t="shared" si="37"/>
        <v/>
      </c>
      <c r="L313" s="8" t="str">
        <f t="shared" si="38"/>
        <v/>
      </c>
      <c r="M313" s="8" t="str">
        <f t="shared" si="39"/>
        <v/>
      </c>
      <c r="N313" s="8" t="str">
        <f t="shared" si="40"/>
        <v/>
      </c>
      <c r="O313" s="8">
        <f t="shared" si="34"/>
        <v>611</v>
      </c>
    </row>
    <row r="314" spans="2:15" x14ac:dyDescent="0.25">
      <c r="B314" s="11" t="s">
        <v>786</v>
      </c>
      <c r="C314" s="16">
        <v>424</v>
      </c>
      <c r="D314" s="21">
        <v>612</v>
      </c>
      <c r="E314" s="8">
        <f>$D314</f>
        <v>612</v>
      </c>
      <c r="G314" s="8"/>
      <c r="I314" s="8" t="str">
        <f t="shared" si="35"/>
        <v/>
      </c>
      <c r="J314" s="8" t="str">
        <f t="shared" si="36"/>
        <v/>
      </c>
      <c r="K314" s="8">
        <f t="shared" si="37"/>
        <v>612</v>
      </c>
      <c r="L314" s="8" t="str">
        <f t="shared" si="38"/>
        <v/>
      </c>
      <c r="M314" s="8" t="str">
        <f t="shared" si="39"/>
        <v/>
      </c>
      <c r="N314" s="8" t="str">
        <f t="shared" si="40"/>
        <v/>
      </c>
      <c r="O314" s="8" t="str">
        <f t="shared" si="34"/>
        <v/>
      </c>
    </row>
    <row r="315" spans="2:15" x14ac:dyDescent="0.25">
      <c r="B315" s="11" t="s">
        <v>616</v>
      </c>
      <c r="C315" s="16">
        <v>422</v>
      </c>
      <c r="D315" s="21">
        <v>613</v>
      </c>
      <c r="E315" s="27"/>
      <c r="G315" s="8"/>
      <c r="I315" s="8" t="str">
        <f t="shared" si="35"/>
        <v/>
      </c>
      <c r="J315" s="8">
        <f t="shared" si="36"/>
        <v>613</v>
      </c>
      <c r="K315" s="8" t="str">
        <f t="shared" si="37"/>
        <v/>
      </c>
      <c r="L315" s="8" t="str">
        <f t="shared" si="38"/>
        <v/>
      </c>
      <c r="M315" s="8" t="str">
        <f t="shared" si="39"/>
        <v/>
      </c>
      <c r="N315" s="8" t="str">
        <f t="shared" si="40"/>
        <v/>
      </c>
      <c r="O315" s="8" t="str">
        <f t="shared" si="34"/>
        <v/>
      </c>
    </row>
    <row r="316" spans="2:15" x14ac:dyDescent="0.25">
      <c r="B316" s="11" t="s">
        <v>595</v>
      </c>
      <c r="C316" s="16">
        <v>422</v>
      </c>
      <c r="D316" s="21">
        <v>622</v>
      </c>
      <c r="E316" s="27"/>
      <c r="G316" s="8"/>
      <c r="I316" s="8" t="str">
        <f t="shared" si="35"/>
        <v/>
      </c>
      <c r="J316" s="8">
        <f t="shared" si="36"/>
        <v>622</v>
      </c>
      <c r="K316" s="8" t="str">
        <f t="shared" si="37"/>
        <v/>
      </c>
      <c r="L316" s="8" t="str">
        <f t="shared" si="38"/>
        <v/>
      </c>
      <c r="M316" s="8" t="str">
        <f t="shared" si="39"/>
        <v/>
      </c>
      <c r="N316" s="8" t="str">
        <f t="shared" si="40"/>
        <v/>
      </c>
      <c r="O316" s="8" t="str">
        <f t="shared" si="34"/>
        <v/>
      </c>
    </row>
    <row r="317" spans="2:15" x14ac:dyDescent="0.25">
      <c r="B317" s="11" t="s">
        <v>230</v>
      </c>
      <c r="C317" s="17">
        <v>424</v>
      </c>
      <c r="D317" s="21">
        <v>623</v>
      </c>
      <c r="E317" s="9"/>
      <c r="G317" s="8">
        <f>$D317</f>
        <v>623</v>
      </c>
      <c r="I317" s="8" t="str">
        <f t="shared" si="35"/>
        <v/>
      </c>
      <c r="J317" s="8" t="str">
        <f t="shared" si="36"/>
        <v/>
      </c>
      <c r="K317" s="8">
        <f t="shared" si="37"/>
        <v>623</v>
      </c>
      <c r="L317" s="8" t="str">
        <f t="shared" si="38"/>
        <v/>
      </c>
      <c r="M317" s="8" t="str">
        <f t="shared" si="39"/>
        <v/>
      </c>
      <c r="N317" s="8" t="str">
        <f t="shared" si="40"/>
        <v/>
      </c>
      <c r="O317" s="8" t="str">
        <f t="shared" si="34"/>
        <v/>
      </c>
    </row>
    <row r="318" spans="2:15" x14ac:dyDescent="0.25">
      <c r="B318" s="11" t="s">
        <v>709</v>
      </c>
      <c r="C318" s="16">
        <v>949</v>
      </c>
      <c r="D318" s="21">
        <v>625</v>
      </c>
      <c r="E318" s="9"/>
      <c r="G318" s="8"/>
      <c r="I318" s="8" t="str">
        <f t="shared" si="35"/>
        <v/>
      </c>
      <c r="J318" s="8" t="str">
        <f t="shared" si="36"/>
        <v/>
      </c>
      <c r="K318" s="8" t="str">
        <f t="shared" si="37"/>
        <v/>
      </c>
      <c r="L318" s="8" t="str">
        <f t="shared" si="38"/>
        <v/>
      </c>
      <c r="M318" s="8" t="str">
        <f t="shared" si="39"/>
        <v/>
      </c>
      <c r="N318" s="8">
        <f t="shared" si="40"/>
        <v>625</v>
      </c>
      <c r="O318" s="8" t="str">
        <f t="shared" si="34"/>
        <v/>
      </c>
    </row>
    <row r="319" spans="2:15" x14ac:dyDescent="0.25">
      <c r="B319" s="11" t="s">
        <v>706</v>
      </c>
      <c r="C319" s="16">
        <v>422</v>
      </c>
      <c r="D319" s="21">
        <v>631</v>
      </c>
      <c r="E319" s="27"/>
      <c r="G319" s="8"/>
      <c r="I319" s="8" t="str">
        <f t="shared" si="35"/>
        <v/>
      </c>
      <c r="J319" s="8">
        <f t="shared" si="36"/>
        <v>631</v>
      </c>
      <c r="K319" s="8" t="str">
        <f t="shared" si="37"/>
        <v/>
      </c>
      <c r="L319" s="8" t="str">
        <f t="shared" si="38"/>
        <v/>
      </c>
      <c r="M319" s="8" t="str">
        <f t="shared" si="39"/>
        <v/>
      </c>
      <c r="N319" s="8" t="str">
        <f t="shared" si="40"/>
        <v/>
      </c>
      <c r="O319" s="8" t="str">
        <f t="shared" si="34"/>
        <v/>
      </c>
    </row>
    <row r="320" spans="2:15" x14ac:dyDescent="0.25">
      <c r="B320" s="11" t="s">
        <v>763</v>
      </c>
      <c r="C320" s="16">
        <v>951</v>
      </c>
      <c r="D320" s="21">
        <v>632</v>
      </c>
      <c r="E320" s="9"/>
      <c r="F320" s="8">
        <f>$D320</f>
        <v>632</v>
      </c>
      <c r="G320" s="8"/>
      <c r="I320" s="8" t="str">
        <f t="shared" si="35"/>
        <v/>
      </c>
      <c r="J320" s="8" t="str">
        <f t="shared" si="36"/>
        <v/>
      </c>
      <c r="K320" s="8" t="str">
        <f t="shared" si="37"/>
        <v/>
      </c>
      <c r="L320" s="8" t="str">
        <f t="shared" si="38"/>
        <v/>
      </c>
      <c r="M320" s="8" t="str">
        <f t="shared" si="39"/>
        <v/>
      </c>
      <c r="N320" s="8" t="str">
        <f t="shared" si="40"/>
        <v/>
      </c>
      <c r="O320" s="8">
        <f t="shared" si="34"/>
        <v>632</v>
      </c>
    </row>
    <row r="321" spans="2:15" x14ac:dyDescent="0.25">
      <c r="B321" s="11" t="s">
        <v>518</v>
      </c>
      <c r="C321" s="17">
        <v>949</v>
      </c>
      <c r="D321" s="21">
        <v>634</v>
      </c>
      <c r="E321" s="9"/>
      <c r="G321" s="8"/>
      <c r="I321" s="8" t="str">
        <f t="shared" si="35"/>
        <v/>
      </c>
      <c r="J321" s="8" t="str">
        <f t="shared" si="36"/>
        <v/>
      </c>
      <c r="K321" s="8" t="str">
        <f t="shared" si="37"/>
        <v/>
      </c>
      <c r="L321" s="8" t="str">
        <f t="shared" si="38"/>
        <v/>
      </c>
      <c r="M321" s="8" t="str">
        <f t="shared" si="39"/>
        <v/>
      </c>
      <c r="N321" s="8">
        <f t="shared" si="40"/>
        <v>634</v>
      </c>
      <c r="O321" s="8" t="str">
        <f t="shared" si="34"/>
        <v/>
      </c>
    </row>
    <row r="322" spans="2:15" x14ac:dyDescent="0.25">
      <c r="B322" s="11" t="s">
        <v>596</v>
      </c>
      <c r="C322" s="16">
        <v>951</v>
      </c>
      <c r="D322" s="21">
        <v>644</v>
      </c>
      <c r="E322" s="9"/>
      <c r="G322" s="8"/>
      <c r="I322" s="8" t="str">
        <f t="shared" si="35"/>
        <v/>
      </c>
      <c r="J322" s="8" t="str">
        <f t="shared" si="36"/>
        <v/>
      </c>
      <c r="K322" s="8" t="str">
        <f t="shared" si="37"/>
        <v/>
      </c>
      <c r="L322" s="8" t="str">
        <f t="shared" si="38"/>
        <v/>
      </c>
      <c r="M322" s="8" t="str">
        <f t="shared" si="39"/>
        <v/>
      </c>
      <c r="N322" s="8" t="str">
        <f t="shared" si="40"/>
        <v/>
      </c>
      <c r="O322" s="8">
        <f t="shared" ref="O322:O385" si="41" xml:space="preserve">   IF($C322=951, $D322, "")</f>
        <v>644</v>
      </c>
    </row>
    <row r="323" spans="2:15" x14ac:dyDescent="0.25">
      <c r="B323" s="11" t="s">
        <v>557</v>
      </c>
      <c r="C323" s="16">
        <v>422</v>
      </c>
      <c r="D323" s="21">
        <v>651</v>
      </c>
      <c r="E323" s="27"/>
      <c r="G323" s="8"/>
      <c r="I323" s="8" t="str">
        <f t="shared" si="35"/>
        <v/>
      </c>
      <c r="J323" s="8">
        <f t="shared" si="36"/>
        <v>651</v>
      </c>
      <c r="K323" s="8" t="str">
        <f t="shared" si="37"/>
        <v/>
      </c>
      <c r="L323" s="8" t="str">
        <f t="shared" si="38"/>
        <v/>
      </c>
      <c r="M323" s="8" t="str">
        <f t="shared" si="39"/>
        <v/>
      </c>
      <c r="N323" s="8" t="str">
        <f t="shared" si="40"/>
        <v/>
      </c>
      <c r="O323" s="8" t="str">
        <f t="shared" si="41"/>
        <v/>
      </c>
    </row>
    <row r="324" spans="2:15" x14ac:dyDescent="0.25">
      <c r="B324" s="11" t="s">
        <v>884</v>
      </c>
      <c r="C324" s="16">
        <v>422</v>
      </c>
      <c r="D324" s="21">
        <v>652</v>
      </c>
      <c r="E324" s="27"/>
      <c r="G324" s="8"/>
      <c r="I324" s="8" t="str">
        <f t="shared" si="35"/>
        <v/>
      </c>
      <c r="J324" s="8">
        <f t="shared" si="36"/>
        <v>652</v>
      </c>
      <c r="K324" s="8" t="str">
        <f t="shared" si="37"/>
        <v/>
      </c>
      <c r="L324" s="8" t="str">
        <f t="shared" si="38"/>
        <v/>
      </c>
      <c r="M324" s="8" t="str">
        <f t="shared" si="39"/>
        <v/>
      </c>
      <c r="N324" s="8" t="str">
        <f t="shared" si="40"/>
        <v/>
      </c>
      <c r="O324" s="8" t="str">
        <f t="shared" si="41"/>
        <v/>
      </c>
    </row>
    <row r="325" spans="2:15" x14ac:dyDescent="0.25">
      <c r="B325" s="11" t="s">
        <v>836</v>
      </c>
      <c r="C325" s="16">
        <v>951</v>
      </c>
      <c r="D325" s="21">
        <v>674</v>
      </c>
      <c r="E325" s="9"/>
      <c r="F325" s="8">
        <f>$D325</f>
        <v>674</v>
      </c>
      <c r="G325" s="8"/>
      <c r="I325" s="8" t="str">
        <f t="shared" si="35"/>
        <v/>
      </c>
      <c r="J325" s="8" t="str">
        <f t="shared" si="36"/>
        <v/>
      </c>
      <c r="K325" s="8" t="str">
        <f t="shared" si="37"/>
        <v/>
      </c>
      <c r="L325" s="8" t="str">
        <f t="shared" si="38"/>
        <v/>
      </c>
      <c r="M325" s="8" t="str">
        <f t="shared" si="39"/>
        <v/>
      </c>
      <c r="N325" s="8" t="str">
        <f t="shared" si="40"/>
        <v/>
      </c>
      <c r="O325" s="8">
        <f t="shared" si="41"/>
        <v>674</v>
      </c>
    </row>
    <row r="326" spans="2:15" x14ac:dyDescent="0.25">
      <c r="B326" s="11" t="s">
        <v>723</v>
      </c>
      <c r="C326" s="16">
        <v>951</v>
      </c>
      <c r="D326" s="21">
        <v>674</v>
      </c>
      <c r="E326" s="9"/>
      <c r="F326" s="8">
        <f>$D326</f>
        <v>674</v>
      </c>
      <c r="G326" s="8"/>
      <c r="I326" s="8" t="str">
        <f t="shared" si="35"/>
        <v/>
      </c>
      <c r="J326" s="8" t="str">
        <f t="shared" si="36"/>
        <v/>
      </c>
      <c r="K326" s="8" t="str">
        <f t="shared" si="37"/>
        <v/>
      </c>
      <c r="L326" s="8" t="str">
        <f t="shared" si="38"/>
        <v/>
      </c>
      <c r="M326" s="8" t="str">
        <f t="shared" si="39"/>
        <v/>
      </c>
      <c r="N326" s="8" t="str">
        <f t="shared" si="40"/>
        <v/>
      </c>
      <c r="O326" s="8">
        <f t="shared" si="41"/>
        <v>674</v>
      </c>
    </row>
    <row r="327" spans="2:15" x14ac:dyDescent="0.25">
      <c r="B327" s="11" t="s">
        <v>597</v>
      </c>
      <c r="C327" s="16">
        <v>426</v>
      </c>
      <c r="D327" s="21">
        <v>678</v>
      </c>
      <c r="E327" s="9"/>
      <c r="G327" s="8"/>
      <c r="I327" s="8" t="str">
        <f t="shared" si="35"/>
        <v/>
      </c>
      <c r="J327" s="8" t="str">
        <f t="shared" si="36"/>
        <v/>
      </c>
      <c r="K327" s="8" t="str">
        <f t="shared" si="37"/>
        <v/>
      </c>
      <c r="L327" s="8">
        <f t="shared" si="38"/>
        <v>678</v>
      </c>
      <c r="M327" s="8" t="str">
        <f t="shared" si="39"/>
        <v/>
      </c>
      <c r="N327" s="8" t="str">
        <f t="shared" si="40"/>
        <v/>
      </c>
      <c r="O327" s="8" t="str">
        <f t="shared" si="41"/>
        <v/>
      </c>
    </row>
    <row r="328" spans="2:15" x14ac:dyDescent="0.25">
      <c r="B328" s="11" t="s">
        <v>542</v>
      </c>
      <c r="C328" s="16">
        <v>422</v>
      </c>
      <c r="D328" s="21">
        <v>681</v>
      </c>
      <c r="E328" s="27"/>
      <c r="G328" s="8"/>
      <c r="I328" s="8" t="str">
        <f t="shared" si="35"/>
        <v/>
      </c>
      <c r="J328" s="8">
        <f t="shared" si="36"/>
        <v>681</v>
      </c>
      <c r="K328" s="8" t="str">
        <f t="shared" si="37"/>
        <v/>
      </c>
      <c r="L328" s="8" t="str">
        <f t="shared" si="38"/>
        <v/>
      </c>
      <c r="M328" s="8" t="str">
        <f t="shared" si="39"/>
        <v/>
      </c>
      <c r="N328" s="8" t="str">
        <f t="shared" si="40"/>
        <v/>
      </c>
      <c r="O328" s="8" t="str">
        <f t="shared" si="41"/>
        <v/>
      </c>
    </row>
    <row r="329" spans="2:15" x14ac:dyDescent="0.25">
      <c r="B329" s="11" t="s">
        <v>439</v>
      </c>
      <c r="C329" s="16">
        <v>951</v>
      </c>
      <c r="D329" s="21">
        <v>684</v>
      </c>
      <c r="E329" s="9"/>
      <c r="G329" s="8"/>
      <c r="I329" s="8" t="str">
        <f t="shared" si="35"/>
        <v/>
      </c>
      <c r="J329" s="8" t="str">
        <f t="shared" si="36"/>
        <v/>
      </c>
      <c r="K329" s="8" t="str">
        <f t="shared" si="37"/>
        <v/>
      </c>
      <c r="L329" s="8" t="str">
        <f t="shared" si="38"/>
        <v/>
      </c>
      <c r="M329" s="8" t="str">
        <f t="shared" si="39"/>
        <v/>
      </c>
      <c r="N329" s="8" t="str">
        <f t="shared" si="40"/>
        <v/>
      </c>
      <c r="O329" s="8">
        <f t="shared" si="41"/>
        <v>684</v>
      </c>
    </row>
    <row r="330" spans="2:15" x14ac:dyDescent="0.25">
      <c r="B330" s="19" t="s">
        <v>828</v>
      </c>
      <c r="C330" s="16">
        <v>951</v>
      </c>
      <c r="D330" s="21">
        <v>688</v>
      </c>
      <c r="E330" s="9"/>
      <c r="G330" s="8"/>
      <c r="I330" s="8" t="str">
        <f t="shared" si="35"/>
        <v/>
      </c>
      <c r="J330" s="8" t="str">
        <f t="shared" si="36"/>
        <v/>
      </c>
      <c r="K330" s="8" t="str">
        <f t="shared" si="37"/>
        <v/>
      </c>
      <c r="L330" s="8" t="str">
        <f t="shared" si="38"/>
        <v/>
      </c>
      <c r="M330" s="8" t="str">
        <f t="shared" si="39"/>
        <v/>
      </c>
      <c r="N330" s="8" t="str">
        <f t="shared" si="40"/>
        <v/>
      </c>
      <c r="O330" s="8">
        <f t="shared" si="41"/>
        <v>688</v>
      </c>
    </row>
    <row r="331" spans="2:15" x14ac:dyDescent="0.25">
      <c r="B331" s="11" t="s">
        <v>502</v>
      </c>
      <c r="C331" s="17">
        <v>949</v>
      </c>
      <c r="D331" s="21">
        <v>689</v>
      </c>
      <c r="E331" s="9"/>
      <c r="G331" s="8"/>
      <c r="I331" s="8" t="str">
        <f t="shared" si="35"/>
        <v/>
      </c>
      <c r="J331" s="8" t="str">
        <f t="shared" si="36"/>
        <v/>
      </c>
      <c r="K331" s="8" t="str">
        <f t="shared" si="37"/>
        <v/>
      </c>
      <c r="L331" s="8" t="str">
        <f t="shared" si="38"/>
        <v/>
      </c>
      <c r="M331" s="8" t="str">
        <f t="shared" si="39"/>
        <v/>
      </c>
      <c r="N331" s="8">
        <f t="shared" si="40"/>
        <v>689</v>
      </c>
      <c r="O331" s="8" t="str">
        <f t="shared" si="41"/>
        <v/>
      </c>
    </row>
    <row r="332" spans="2:15" x14ac:dyDescent="0.25">
      <c r="B332" s="11" t="s">
        <v>441</v>
      </c>
      <c r="C332" s="17">
        <v>949</v>
      </c>
      <c r="D332" s="21">
        <v>691</v>
      </c>
      <c r="E332" s="9"/>
      <c r="G332" s="8"/>
      <c r="I332" s="8" t="str">
        <f t="shared" si="35"/>
        <v/>
      </c>
      <c r="J332" s="8" t="str">
        <f t="shared" si="36"/>
        <v/>
      </c>
      <c r="K332" s="8" t="str">
        <f t="shared" si="37"/>
        <v/>
      </c>
      <c r="L332" s="8" t="str">
        <f t="shared" si="38"/>
        <v/>
      </c>
      <c r="M332" s="8" t="str">
        <f t="shared" si="39"/>
        <v/>
      </c>
      <c r="N332" s="8">
        <f t="shared" si="40"/>
        <v>691</v>
      </c>
      <c r="O332" s="8" t="str">
        <f t="shared" si="41"/>
        <v/>
      </c>
    </row>
    <row r="333" spans="2:15" x14ac:dyDescent="0.25">
      <c r="B333" s="11" t="s">
        <v>552</v>
      </c>
      <c r="C333" s="16">
        <v>422</v>
      </c>
      <c r="D333" s="21">
        <v>691</v>
      </c>
      <c r="E333" s="27"/>
      <c r="G333" s="8"/>
      <c r="I333" s="8" t="str">
        <f t="shared" si="35"/>
        <v/>
      </c>
      <c r="J333" s="8">
        <f t="shared" si="36"/>
        <v>691</v>
      </c>
      <c r="K333" s="8" t="str">
        <f t="shared" si="37"/>
        <v/>
      </c>
      <c r="L333" s="8" t="str">
        <f t="shared" si="38"/>
        <v/>
      </c>
      <c r="M333" s="8" t="str">
        <f t="shared" si="39"/>
        <v/>
      </c>
      <c r="N333" s="8" t="str">
        <f t="shared" si="40"/>
        <v/>
      </c>
      <c r="O333" s="8" t="str">
        <f t="shared" si="41"/>
        <v/>
      </c>
    </row>
    <row r="334" spans="2:15" x14ac:dyDescent="0.25">
      <c r="B334" s="11" t="s">
        <v>525</v>
      </c>
      <c r="C334" s="16">
        <v>422</v>
      </c>
      <c r="D334" s="21">
        <v>696</v>
      </c>
      <c r="E334" s="27"/>
      <c r="G334" s="8"/>
      <c r="I334" s="8" t="str">
        <f t="shared" si="35"/>
        <v/>
      </c>
      <c r="J334" s="8">
        <f t="shared" si="36"/>
        <v>696</v>
      </c>
      <c r="K334" s="8" t="str">
        <f t="shared" si="37"/>
        <v/>
      </c>
      <c r="L334" s="8" t="str">
        <f t="shared" si="38"/>
        <v/>
      </c>
      <c r="M334" s="8" t="str">
        <f t="shared" si="39"/>
        <v/>
      </c>
      <c r="N334" s="8" t="str">
        <f t="shared" si="40"/>
        <v/>
      </c>
      <c r="O334" s="8" t="str">
        <f t="shared" si="41"/>
        <v/>
      </c>
    </row>
    <row r="335" spans="2:15" x14ac:dyDescent="0.25">
      <c r="B335" s="11" t="s">
        <v>652</v>
      </c>
      <c r="C335" s="16">
        <v>951</v>
      </c>
      <c r="D335" s="21">
        <v>705</v>
      </c>
      <c r="E335" s="9"/>
      <c r="F335" s="8">
        <f>$D335</f>
        <v>705</v>
      </c>
      <c r="G335" s="8"/>
      <c r="I335" s="8" t="str">
        <f t="shared" si="35"/>
        <v/>
      </c>
      <c r="J335" s="8" t="str">
        <f t="shared" si="36"/>
        <v/>
      </c>
      <c r="K335" s="8" t="str">
        <f t="shared" si="37"/>
        <v/>
      </c>
      <c r="L335" s="8" t="str">
        <f t="shared" si="38"/>
        <v/>
      </c>
      <c r="M335" s="8" t="str">
        <f t="shared" si="39"/>
        <v/>
      </c>
      <c r="N335" s="8" t="str">
        <f t="shared" si="40"/>
        <v/>
      </c>
      <c r="O335" s="8">
        <f t="shared" si="41"/>
        <v>705</v>
      </c>
    </row>
    <row r="336" spans="2:15" x14ac:dyDescent="0.25">
      <c r="B336" s="11" t="s">
        <v>142</v>
      </c>
      <c r="C336" s="17">
        <v>422</v>
      </c>
      <c r="D336" s="21">
        <v>708</v>
      </c>
      <c r="E336" s="27"/>
      <c r="G336" s="8"/>
      <c r="I336" s="8" t="str">
        <f t="shared" si="35"/>
        <v/>
      </c>
      <c r="J336" s="8">
        <f t="shared" si="36"/>
        <v>708</v>
      </c>
      <c r="K336" s="8" t="str">
        <f t="shared" si="37"/>
        <v/>
      </c>
      <c r="L336" s="8" t="str">
        <f t="shared" si="38"/>
        <v/>
      </c>
      <c r="M336" s="8" t="str">
        <f t="shared" si="39"/>
        <v/>
      </c>
      <c r="N336" s="8" t="str">
        <f t="shared" si="40"/>
        <v/>
      </c>
      <c r="O336" s="8" t="str">
        <f t="shared" si="41"/>
        <v/>
      </c>
    </row>
    <row r="337" spans="2:15" x14ac:dyDescent="0.25">
      <c r="B337" s="11" t="s">
        <v>323</v>
      </c>
      <c r="C337" s="17">
        <v>949</v>
      </c>
      <c r="D337" s="21">
        <v>711</v>
      </c>
      <c r="E337" s="9"/>
      <c r="G337" s="8"/>
      <c r="I337" s="8" t="str">
        <f t="shared" si="35"/>
        <v/>
      </c>
      <c r="J337" s="8" t="str">
        <f t="shared" si="36"/>
        <v/>
      </c>
      <c r="K337" s="8" t="str">
        <f t="shared" si="37"/>
        <v/>
      </c>
      <c r="L337" s="8" t="str">
        <f t="shared" si="38"/>
        <v/>
      </c>
      <c r="M337" s="8" t="str">
        <f t="shared" si="39"/>
        <v/>
      </c>
      <c r="N337" s="8">
        <f t="shared" si="40"/>
        <v>711</v>
      </c>
      <c r="O337" s="8" t="str">
        <f t="shared" si="41"/>
        <v/>
      </c>
    </row>
    <row r="338" spans="2:15" x14ac:dyDescent="0.25">
      <c r="B338" s="11" t="s">
        <v>760</v>
      </c>
      <c r="C338" s="16">
        <v>420</v>
      </c>
      <c r="D338" s="21">
        <v>713</v>
      </c>
      <c r="E338" s="9"/>
      <c r="G338" s="8"/>
      <c r="I338" s="8">
        <f t="shared" si="35"/>
        <v>713</v>
      </c>
      <c r="J338" s="8" t="str">
        <f t="shared" si="36"/>
        <v/>
      </c>
      <c r="K338" s="8" t="str">
        <f t="shared" si="37"/>
        <v/>
      </c>
      <c r="L338" s="8" t="str">
        <f t="shared" si="38"/>
        <v/>
      </c>
      <c r="M338" s="8" t="str">
        <f t="shared" si="39"/>
        <v/>
      </c>
      <c r="N338" s="8" t="str">
        <f t="shared" si="40"/>
        <v/>
      </c>
      <c r="O338" s="8" t="str">
        <f t="shared" si="41"/>
        <v/>
      </c>
    </row>
    <row r="339" spans="2:15" x14ac:dyDescent="0.25">
      <c r="B339" s="11" t="s">
        <v>773</v>
      </c>
      <c r="C339" s="16">
        <v>949</v>
      </c>
      <c r="D339" s="21">
        <v>720</v>
      </c>
      <c r="E339" s="9"/>
      <c r="G339" s="8"/>
      <c r="I339" s="8" t="str">
        <f t="shared" si="35"/>
        <v/>
      </c>
      <c r="J339" s="8" t="str">
        <f t="shared" si="36"/>
        <v/>
      </c>
      <c r="K339" s="8" t="str">
        <f t="shared" si="37"/>
        <v/>
      </c>
      <c r="L339" s="8" t="str">
        <f t="shared" si="38"/>
        <v/>
      </c>
      <c r="M339" s="8" t="str">
        <f t="shared" si="39"/>
        <v/>
      </c>
      <c r="N339" s="8">
        <f t="shared" si="40"/>
        <v>720</v>
      </c>
      <c r="O339" s="8" t="str">
        <f t="shared" si="41"/>
        <v/>
      </c>
    </row>
    <row r="340" spans="2:15" x14ac:dyDescent="0.25">
      <c r="B340" s="11" t="s">
        <v>670</v>
      </c>
      <c r="C340" s="17">
        <v>949</v>
      </c>
      <c r="D340" s="21">
        <v>722</v>
      </c>
      <c r="E340" s="9"/>
      <c r="G340" s="8"/>
      <c r="I340" s="8" t="str">
        <f t="shared" si="35"/>
        <v/>
      </c>
      <c r="J340" s="8" t="str">
        <f t="shared" si="36"/>
        <v/>
      </c>
      <c r="K340" s="8" t="str">
        <f t="shared" si="37"/>
        <v/>
      </c>
      <c r="L340" s="8" t="str">
        <f t="shared" si="38"/>
        <v/>
      </c>
      <c r="M340" s="8" t="str">
        <f t="shared" si="39"/>
        <v/>
      </c>
      <c r="N340" s="8">
        <f t="shared" si="40"/>
        <v>722</v>
      </c>
      <c r="O340" s="8" t="str">
        <f t="shared" si="41"/>
        <v/>
      </c>
    </row>
    <row r="341" spans="2:15" x14ac:dyDescent="0.25">
      <c r="B341" s="12" t="s">
        <v>854</v>
      </c>
      <c r="C341" s="16">
        <v>422</v>
      </c>
      <c r="D341" s="21">
        <v>728</v>
      </c>
      <c r="E341" s="29"/>
      <c r="I341" s="8" t="str">
        <f t="shared" ref="I341:I404" si="42" xml:space="preserve">   IF($C341=420, $D341, "")</f>
        <v/>
      </c>
      <c r="J341" s="8">
        <f t="shared" ref="J341:J404" si="43" xml:space="preserve">   IF($C341=422, $D341, "")</f>
        <v>728</v>
      </c>
      <c r="K341" s="8" t="str">
        <f t="shared" ref="K341:K404" si="44" xml:space="preserve">   IF($C341=424, $D341, "")</f>
        <v/>
      </c>
      <c r="L341" s="8" t="str">
        <f t="shared" ref="L341:L404" si="45" xml:space="preserve">   IF($C341=426, $D341, "")</f>
        <v/>
      </c>
      <c r="M341" s="8" t="str">
        <f t="shared" ref="M341:M404" si="46" xml:space="preserve">   IF($C341=428, $D341, "")</f>
        <v/>
      </c>
      <c r="N341" s="8" t="str">
        <f t="shared" ref="N341:N404" si="47" xml:space="preserve">   IF($C341=949, $D341, "")</f>
        <v/>
      </c>
      <c r="O341" s="8" t="str">
        <f t="shared" si="41"/>
        <v/>
      </c>
    </row>
    <row r="342" spans="2:15" x14ac:dyDescent="0.25">
      <c r="B342" s="11" t="s">
        <v>813</v>
      </c>
      <c r="C342" s="16">
        <v>426</v>
      </c>
      <c r="D342" s="21">
        <v>734</v>
      </c>
      <c r="E342" s="9"/>
      <c r="G342" s="8"/>
      <c r="I342" s="8" t="str">
        <f t="shared" si="42"/>
        <v/>
      </c>
      <c r="J342" s="8" t="str">
        <f t="shared" si="43"/>
        <v/>
      </c>
      <c r="K342" s="8" t="str">
        <f t="shared" si="44"/>
        <v/>
      </c>
      <c r="L342" s="8">
        <f t="shared" si="45"/>
        <v>734</v>
      </c>
      <c r="M342" s="8" t="str">
        <f t="shared" si="46"/>
        <v/>
      </c>
      <c r="N342" s="8" t="str">
        <f t="shared" si="47"/>
        <v/>
      </c>
      <c r="O342" s="8" t="str">
        <f t="shared" si="41"/>
        <v/>
      </c>
    </row>
    <row r="343" spans="2:15" x14ac:dyDescent="0.25">
      <c r="B343" s="11" t="s">
        <v>588</v>
      </c>
      <c r="C343" s="16">
        <v>428</v>
      </c>
      <c r="D343" s="21">
        <v>735</v>
      </c>
      <c r="E343" s="9"/>
      <c r="G343" s="8"/>
      <c r="I343" s="8" t="str">
        <f t="shared" si="42"/>
        <v/>
      </c>
      <c r="J343" s="8" t="str">
        <f t="shared" si="43"/>
        <v/>
      </c>
      <c r="K343" s="8" t="str">
        <f t="shared" si="44"/>
        <v/>
      </c>
      <c r="L343" s="8" t="str">
        <f t="shared" si="45"/>
        <v/>
      </c>
      <c r="M343" s="8">
        <f t="shared" si="46"/>
        <v>735</v>
      </c>
      <c r="N343" s="8" t="str">
        <f t="shared" si="47"/>
        <v/>
      </c>
      <c r="O343" s="8" t="str">
        <f t="shared" si="41"/>
        <v/>
      </c>
    </row>
    <row r="344" spans="2:15" x14ac:dyDescent="0.25">
      <c r="B344" s="11" t="s">
        <v>526</v>
      </c>
      <c r="C344" s="16">
        <v>428</v>
      </c>
      <c r="D344" s="21">
        <v>739</v>
      </c>
      <c r="E344" s="9"/>
      <c r="G344" s="8"/>
      <c r="I344" s="8" t="str">
        <f t="shared" si="42"/>
        <v/>
      </c>
      <c r="J344" s="8" t="str">
        <f t="shared" si="43"/>
        <v/>
      </c>
      <c r="K344" s="8" t="str">
        <f t="shared" si="44"/>
        <v/>
      </c>
      <c r="L344" s="8" t="str">
        <f t="shared" si="45"/>
        <v/>
      </c>
      <c r="M344" s="8">
        <f t="shared" si="46"/>
        <v>739</v>
      </c>
      <c r="N344" s="8" t="str">
        <f t="shared" si="47"/>
        <v/>
      </c>
      <c r="O344" s="8" t="str">
        <f t="shared" si="41"/>
        <v/>
      </c>
    </row>
    <row r="345" spans="2:15" x14ac:dyDescent="0.25">
      <c r="B345" s="11" t="s">
        <v>863</v>
      </c>
      <c r="C345" s="16">
        <v>422</v>
      </c>
      <c r="D345" s="21">
        <v>742</v>
      </c>
      <c r="E345" s="27"/>
      <c r="G345" s="8"/>
      <c r="I345" s="8" t="str">
        <f t="shared" si="42"/>
        <v/>
      </c>
      <c r="J345" s="8">
        <f t="shared" si="43"/>
        <v>742</v>
      </c>
      <c r="K345" s="8" t="str">
        <f t="shared" si="44"/>
        <v/>
      </c>
      <c r="L345" s="8" t="str">
        <f t="shared" si="45"/>
        <v/>
      </c>
      <c r="M345" s="8" t="str">
        <f t="shared" si="46"/>
        <v/>
      </c>
      <c r="N345" s="8" t="str">
        <f t="shared" si="47"/>
        <v/>
      </c>
      <c r="O345" s="8" t="str">
        <f t="shared" si="41"/>
        <v/>
      </c>
    </row>
    <row r="346" spans="2:15" x14ac:dyDescent="0.25">
      <c r="B346" s="11" t="s">
        <v>587</v>
      </c>
      <c r="C346" s="17">
        <v>949</v>
      </c>
      <c r="D346" s="21">
        <v>743</v>
      </c>
      <c r="E346" s="9"/>
      <c r="G346" s="8"/>
      <c r="I346" s="8" t="str">
        <f t="shared" si="42"/>
        <v/>
      </c>
      <c r="J346" s="8" t="str">
        <f t="shared" si="43"/>
        <v/>
      </c>
      <c r="K346" s="8" t="str">
        <f t="shared" si="44"/>
        <v/>
      </c>
      <c r="L346" s="8" t="str">
        <f t="shared" si="45"/>
        <v/>
      </c>
      <c r="M346" s="8" t="str">
        <f t="shared" si="46"/>
        <v/>
      </c>
      <c r="N346" s="8">
        <f t="shared" si="47"/>
        <v>743</v>
      </c>
      <c r="O346" s="8" t="str">
        <f t="shared" si="41"/>
        <v/>
      </c>
    </row>
    <row r="347" spans="2:15" x14ac:dyDescent="0.25">
      <c r="B347" s="11" t="s">
        <v>881</v>
      </c>
      <c r="C347" s="16">
        <v>951</v>
      </c>
      <c r="D347" s="21">
        <v>744</v>
      </c>
      <c r="E347" s="9"/>
      <c r="F347" s="8">
        <f>$D347</f>
        <v>744</v>
      </c>
      <c r="G347" s="8"/>
      <c r="I347" s="8" t="str">
        <f t="shared" si="42"/>
        <v/>
      </c>
      <c r="J347" s="8" t="str">
        <f t="shared" si="43"/>
        <v/>
      </c>
      <c r="K347" s="8" t="str">
        <f t="shared" si="44"/>
        <v/>
      </c>
      <c r="L347" s="8" t="str">
        <f t="shared" si="45"/>
        <v/>
      </c>
      <c r="M347" s="8" t="str">
        <f t="shared" si="46"/>
        <v/>
      </c>
      <c r="N347" s="8" t="str">
        <f t="shared" si="47"/>
        <v/>
      </c>
      <c r="O347" s="8">
        <f t="shared" si="41"/>
        <v>744</v>
      </c>
    </row>
    <row r="348" spans="2:15" x14ac:dyDescent="0.25">
      <c r="B348" s="11" t="s">
        <v>149</v>
      </c>
      <c r="C348" s="17">
        <v>422</v>
      </c>
      <c r="D348" s="21">
        <v>755</v>
      </c>
      <c r="E348" s="27"/>
      <c r="G348" s="8"/>
      <c r="I348" s="8" t="str">
        <f t="shared" si="42"/>
        <v/>
      </c>
      <c r="J348" s="8">
        <f t="shared" si="43"/>
        <v>755</v>
      </c>
      <c r="K348" s="8" t="str">
        <f t="shared" si="44"/>
        <v/>
      </c>
      <c r="L348" s="8" t="str">
        <f t="shared" si="45"/>
        <v/>
      </c>
      <c r="M348" s="8" t="str">
        <f t="shared" si="46"/>
        <v/>
      </c>
      <c r="N348" s="8" t="str">
        <f t="shared" si="47"/>
        <v/>
      </c>
      <c r="O348" s="8" t="str">
        <f t="shared" si="41"/>
        <v/>
      </c>
    </row>
    <row r="349" spans="2:15" x14ac:dyDescent="0.25">
      <c r="B349" s="11" t="s">
        <v>436</v>
      </c>
      <c r="C349" s="16">
        <v>951</v>
      </c>
      <c r="D349" s="21">
        <v>769</v>
      </c>
      <c r="E349" s="9"/>
      <c r="F349" s="8">
        <f>$D349</f>
        <v>769</v>
      </c>
      <c r="G349" s="8"/>
      <c r="I349" s="8" t="str">
        <f t="shared" si="42"/>
        <v/>
      </c>
      <c r="J349" s="8" t="str">
        <f t="shared" si="43"/>
        <v/>
      </c>
      <c r="K349" s="8" t="str">
        <f t="shared" si="44"/>
        <v/>
      </c>
      <c r="L349" s="8" t="str">
        <f t="shared" si="45"/>
        <v/>
      </c>
      <c r="M349" s="8" t="str">
        <f t="shared" si="46"/>
        <v/>
      </c>
      <c r="N349" s="8" t="str">
        <f t="shared" si="47"/>
        <v/>
      </c>
      <c r="O349" s="8">
        <f t="shared" si="41"/>
        <v>769</v>
      </c>
    </row>
    <row r="350" spans="2:15" x14ac:dyDescent="0.25">
      <c r="B350" s="11" t="s">
        <v>345</v>
      </c>
      <c r="C350" s="17">
        <v>951</v>
      </c>
      <c r="D350" s="21">
        <v>776</v>
      </c>
      <c r="E350" s="9"/>
      <c r="G350" s="8"/>
      <c r="I350" s="8" t="str">
        <f t="shared" si="42"/>
        <v/>
      </c>
      <c r="J350" s="8" t="str">
        <f t="shared" si="43"/>
        <v/>
      </c>
      <c r="K350" s="8" t="str">
        <f t="shared" si="44"/>
        <v/>
      </c>
      <c r="L350" s="8" t="str">
        <f t="shared" si="45"/>
        <v/>
      </c>
      <c r="M350" s="8" t="str">
        <f t="shared" si="46"/>
        <v/>
      </c>
      <c r="N350" s="8" t="str">
        <f t="shared" si="47"/>
        <v/>
      </c>
      <c r="O350" s="8">
        <f t="shared" si="41"/>
        <v>776</v>
      </c>
    </row>
    <row r="351" spans="2:15" x14ac:dyDescent="0.25">
      <c r="B351" s="11" t="s">
        <v>801</v>
      </c>
      <c r="C351" s="16">
        <v>951</v>
      </c>
      <c r="D351" s="21">
        <v>776</v>
      </c>
      <c r="E351" s="9"/>
      <c r="G351" s="8"/>
      <c r="I351" s="8" t="str">
        <f t="shared" si="42"/>
        <v/>
      </c>
      <c r="J351" s="8" t="str">
        <f t="shared" si="43"/>
        <v/>
      </c>
      <c r="K351" s="8" t="str">
        <f t="shared" si="44"/>
        <v/>
      </c>
      <c r="L351" s="8" t="str">
        <f t="shared" si="45"/>
        <v/>
      </c>
      <c r="M351" s="8" t="str">
        <f t="shared" si="46"/>
        <v/>
      </c>
      <c r="N351" s="8" t="str">
        <f t="shared" si="47"/>
        <v/>
      </c>
      <c r="O351" s="8">
        <f t="shared" si="41"/>
        <v>776</v>
      </c>
    </row>
    <row r="352" spans="2:15" x14ac:dyDescent="0.25">
      <c r="B352" s="11" t="s">
        <v>659</v>
      </c>
      <c r="C352" s="16">
        <v>951</v>
      </c>
      <c r="D352" s="21">
        <v>784</v>
      </c>
      <c r="E352" s="9"/>
      <c r="F352" s="8">
        <f>$D352</f>
        <v>784</v>
      </c>
      <c r="G352" s="8"/>
      <c r="I352" s="8" t="str">
        <f t="shared" si="42"/>
        <v/>
      </c>
      <c r="J352" s="8" t="str">
        <f t="shared" si="43"/>
        <v/>
      </c>
      <c r="K352" s="8" t="str">
        <f t="shared" si="44"/>
        <v/>
      </c>
      <c r="L352" s="8" t="str">
        <f t="shared" si="45"/>
        <v/>
      </c>
      <c r="M352" s="8" t="str">
        <f t="shared" si="46"/>
        <v/>
      </c>
      <c r="N352" s="8" t="str">
        <f t="shared" si="47"/>
        <v/>
      </c>
      <c r="O352" s="8">
        <f t="shared" si="41"/>
        <v>784</v>
      </c>
    </row>
    <row r="353" spans="2:15" x14ac:dyDescent="0.25">
      <c r="B353" s="11" t="s">
        <v>698</v>
      </c>
      <c r="C353" s="17">
        <v>949</v>
      </c>
      <c r="D353" s="21">
        <v>802</v>
      </c>
      <c r="E353" s="9"/>
      <c r="G353" s="8"/>
      <c r="I353" s="8" t="str">
        <f t="shared" si="42"/>
        <v/>
      </c>
      <c r="J353" s="8" t="str">
        <f t="shared" si="43"/>
        <v/>
      </c>
      <c r="K353" s="8" t="str">
        <f t="shared" si="44"/>
        <v/>
      </c>
      <c r="L353" s="8" t="str">
        <f t="shared" si="45"/>
        <v/>
      </c>
      <c r="M353" s="8" t="str">
        <f t="shared" si="46"/>
        <v/>
      </c>
      <c r="N353" s="8">
        <f t="shared" si="47"/>
        <v>802</v>
      </c>
      <c r="O353" s="8" t="str">
        <f t="shared" si="41"/>
        <v/>
      </c>
    </row>
    <row r="354" spans="2:15" x14ac:dyDescent="0.25">
      <c r="B354" s="11" t="s">
        <v>817</v>
      </c>
      <c r="C354" s="17">
        <v>422</v>
      </c>
      <c r="D354" s="21">
        <v>807</v>
      </c>
      <c r="E354" s="27"/>
      <c r="G354" s="8"/>
      <c r="I354" s="8" t="str">
        <f t="shared" si="42"/>
        <v/>
      </c>
      <c r="J354" s="8">
        <f t="shared" si="43"/>
        <v>807</v>
      </c>
      <c r="K354" s="8" t="str">
        <f t="shared" si="44"/>
        <v/>
      </c>
      <c r="L354" s="8" t="str">
        <f t="shared" si="45"/>
        <v/>
      </c>
      <c r="M354" s="8" t="str">
        <f t="shared" si="46"/>
        <v/>
      </c>
      <c r="N354" s="8" t="str">
        <f t="shared" si="47"/>
        <v/>
      </c>
      <c r="O354" s="8" t="str">
        <f t="shared" si="41"/>
        <v/>
      </c>
    </row>
    <row r="355" spans="2:15" x14ac:dyDescent="0.25">
      <c r="B355" s="11" t="s">
        <v>780</v>
      </c>
      <c r="C355" s="16">
        <v>951</v>
      </c>
      <c r="D355" s="21">
        <v>809</v>
      </c>
      <c r="E355" s="9"/>
      <c r="G355" s="8"/>
      <c r="I355" s="8" t="str">
        <f t="shared" si="42"/>
        <v/>
      </c>
      <c r="J355" s="8" t="str">
        <f t="shared" si="43"/>
        <v/>
      </c>
      <c r="K355" s="8" t="str">
        <f t="shared" si="44"/>
        <v/>
      </c>
      <c r="L355" s="8" t="str">
        <f t="shared" si="45"/>
        <v/>
      </c>
      <c r="M355" s="8" t="str">
        <f t="shared" si="46"/>
        <v/>
      </c>
      <c r="N355" s="8" t="str">
        <f t="shared" si="47"/>
        <v/>
      </c>
      <c r="O355" s="8">
        <f t="shared" si="41"/>
        <v>809</v>
      </c>
    </row>
    <row r="356" spans="2:15" x14ac:dyDescent="0.25">
      <c r="B356" s="11" t="s">
        <v>463</v>
      </c>
      <c r="C356" s="16">
        <v>951</v>
      </c>
      <c r="D356" s="21">
        <v>820</v>
      </c>
      <c r="E356" s="9"/>
      <c r="G356" s="8"/>
      <c r="I356" s="8" t="str">
        <f t="shared" si="42"/>
        <v/>
      </c>
      <c r="J356" s="8" t="str">
        <f t="shared" si="43"/>
        <v/>
      </c>
      <c r="K356" s="8" t="str">
        <f t="shared" si="44"/>
        <v/>
      </c>
      <c r="L356" s="8" t="str">
        <f t="shared" si="45"/>
        <v/>
      </c>
      <c r="M356" s="8" t="str">
        <f t="shared" si="46"/>
        <v/>
      </c>
      <c r="N356" s="8" t="str">
        <f t="shared" si="47"/>
        <v/>
      </c>
      <c r="O356" s="8">
        <f t="shared" si="41"/>
        <v>820</v>
      </c>
    </row>
    <row r="357" spans="2:15" x14ac:dyDescent="0.25">
      <c r="B357" s="11" t="s">
        <v>844</v>
      </c>
      <c r="C357" s="16">
        <v>951</v>
      </c>
      <c r="D357" s="21">
        <v>821</v>
      </c>
      <c r="E357" s="9"/>
      <c r="G357" s="8"/>
      <c r="I357" s="8" t="str">
        <f t="shared" si="42"/>
        <v/>
      </c>
      <c r="J357" s="8" t="str">
        <f t="shared" si="43"/>
        <v/>
      </c>
      <c r="K357" s="8" t="str">
        <f t="shared" si="44"/>
        <v/>
      </c>
      <c r="L357" s="8" t="str">
        <f t="shared" si="45"/>
        <v/>
      </c>
      <c r="M357" s="8" t="str">
        <f t="shared" si="46"/>
        <v/>
      </c>
      <c r="N357" s="8" t="str">
        <f t="shared" si="47"/>
        <v/>
      </c>
      <c r="O357" s="8">
        <f t="shared" si="41"/>
        <v>821</v>
      </c>
    </row>
    <row r="358" spans="2:15" x14ac:dyDescent="0.25">
      <c r="B358" s="11" t="s">
        <v>571</v>
      </c>
      <c r="C358" s="16">
        <v>951</v>
      </c>
      <c r="D358" s="21">
        <v>822</v>
      </c>
      <c r="E358" s="9"/>
      <c r="F358" s="8">
        <f>$D358</f>
        <v>822</v>
      </c>
      <c r="G358" s="8"/>
      <c r="I358" s="8" t="str">
        <f t="shared" si="42"/>
        <v/>
      </c>
      <c r="J358" s="8" t="str">
        <f t="shared" si="43"/>
        <v/>
      </c>
      <c r="K358" s="8" t="str">
        <f t="shared" si="44"/>
        <v/>
      </c>
      <c r="L358" s="8" t="str">
        <f t="shared" si="45"/>
        <v/>
      </c>
      <c r="M358" s="8" t="str">
        <f t="shared" si="46"/>
        <v/>
      </c>
      <c r="N358" s="8" t="str">
        <f t="shared" si="47"/>
        <v/>
      </c>
      <c r="O358" s="8">
        <f t="shared" si="41"/>
        <v>822</v>
      </c>
    </row>
    <row r="359" spans="2:15" x14ac:dyDescent="0.25">
      <c r="B359" s="11" t="s">
        <v>843</v>
      </c>
      <c r="C359" s="17">
        <v>949</v>
      </c>
      <c r="D359" s="21">
        <v>826</v>
      </c>
      <c r="E359" s="9"/>
      <c r="G359" s="8"/>
      <c r="I359" s="8" t="str">
        <f t="shared" si="42"/>
        <v/>
      </c>
      <c r="J359" s="8" t="str">
        <f t="shared" si="43"/>
        <v/>
      </c>
      <c r="K359" s="8" t="str">
        <f t="shared" si="44"/>
        <v/>
      </c>
      <c r="L359" s="8" t="str">
        <f t="shared" si="45"/>
        <v/>
      </c>
      <c r="M359" s="8" t="str">
        <f t="shared" si="46"/>
        <v/>
      </c>
      <c r="N359" s="8">
        <f t="shared" si="47"/>
        <v>826</v>
      </c>
      <c r="O359" s="8" t="str">
        <f t="shared" si="41"/>
        <v/>
      </c>
    </row>
    <row r="360" spans="2:15" x14ac:dyDescent="0.25">
      <c r="B360" s="12" t="s">
        <v>823</v>
      </c>
      <c r="C360" s="17">
        <v>424</v>
      </c>
      <c r="D360" s="21">
        <v>827</v>
      </c>
      <c r="E360" s="9"/>
      <c r="G360" s="8"/>
      <c r="I360" s="8" t="str">
        <f t="shared" si="42"/>
        <v/>
      </c>
      <c r="J360" s="8" t="str">
        <f t="shared" si="43"/>
        <v/>
      </c>
      <c r="K360" s="8">
        <f t="shared" si="44"/>
        <v>827</v>
      </c>
      <c r="L360" s="8" t="str">
        <f t="shared" si="45"/>
        <v/>
      </c>
      <c r="M360" s="8" t="str">
        <f t="shared" si="46"/>
        <v/>
      </c>
      <c r="N360" s="8" t="str">
        <f t="shared" si="47"/>
        <v/>
      </c>
      <c r="O360" s="8" t="str">
        <f t="shared" si="41"/>
        <v/>
      </c>
    </row>
    <row r="361" spans="2:15" x14ac:dyDescent="0.25">
      <c r="B361" s="11" t="s">
        <v>686</v>
      </c>
      <c r="C361" s="16">
        <v>426</v>
      </c>
      <c r="D361" s="21">
        <v>835</v>
      </c>
      <c r="E361" s="9"/>
      <c r="G361" s="8"/>
      <c r="I361" s="8" t="str">
        <f t="shared" si="42"/>
        <v/>
      </c>
      <c r="J361" s="8" t="str">
        <f t="shared" si="43"/>
        <v/>
      </c>
      <c r="K361" s="8" t="str">
        <f t="shared" si="44"/>
        <v/>
      </c>
      <c r="L361" s="8">
        <f t="shared" si="45"/>
        <v>835</v>
      </c>
      <c r="M361" s="8" t="str">
        <f t="shared" si="46"/>
        <v/>
      </c>
      <c r="N361" s="8" t="str">
        <f t="shared" si="47"/>
        <v/>
      </c>
      <c r="O361" s="8" t="str">
        <f t="shared" si="41"/>
        <v/>
      </c>
    </row>
    <row r="362" spans="2:15" x14ac:dyDescent="0.25">
      <c r="B362" s="11" t="s">
        <v>947</v>
      </c>
      <c r="C362" s="16">
        <v>951</v>
      </c>
      <c r="D362" s="21">
        <v>836</v>
      </c>
      <c r="E362" s="9"/>
      <c r="G362" s="8"/>
      <c r="I362" s="8" t="str">
        <f t="shared" si="42"/>
        <v/>
      </c>
      <c r="J362" s="8" t="str">
        <f t="shared" si="43"/>
        <v/>
      </c>
      <c r="K362" s="8" t="str">
        <f t="shared" si="44"/>
        <v/>
      </c>
      <c r="L362" s="8" t="str">
        <f t="shared" si="45"/>
        <v/>
      </c>
      <c r="M362" s="8" t="str">
        <f t="shared" si="46"/>
        <v/>
      </c>
      <c r="N362" s="8" t="str">
        <f t="shared" si="47"/>
        <v/>
      </c>
      <c r="O362" s="8">
        <f t="shared" si="41"/>
        <v>836</v>
      </c>
    </row>
    <row r="363" spans="2:15" x14ac:dyDescent="0.25">
      <c r="B363" s="11" t="s">
        <v>934</v>
      </c>
      <c r="C363" s="16">
        <v>949</v>
      </c>
      <c r="D363" s="21">
        <v>837</v>
      </c>
      <c r="E363" s="9"/>
      <c r="G363" s="8"/>
      <c r="I363" s="8" t="str">
        <f t="shared" si="42"/>
        <v/>
      </c>
      <c r="J363" s="8" t="str">
        <f t="shared" si="43"/>
        <v/>
      </c>
      <c r="K363" s="8" t="str">
        <f t="shared" si="44"/>
        <v/>
      </c>
      <c r="L363" s="8" t="str">
        <f t="shared" si="45"/>
        <v/>
      </c>
      <c r="M363" s="8" t="str">
        <f t="shared" si="46"/>
        <v/>
      </c>
      <c r="N363" s="8">
        <f t="shared" si="47"/>
        <v>837</v>
      </c>
      <c r="O363" s="8" t="str">
        <f t="shared" si="41"/>
        <v/>
      </c>
    </row>
    <row r="364" spans="2:15" x14ac:dyDescent="0.25">
      <c r="B364" s="11" t="s">
        <v>915</v>
      </c>
      <c r="C364" s="16">
        <v>424</v>
      </c>
      <c r="D364" s="21">
        <v>840</v>
      </c>
      <c r="E364" s="9"/>
      <c r="G364" s="8"/>
      <c r="I364" s="8" t="str">
        <f t="shared" si="42"/>
        <v/>
      </c>
      <c r="J364" s="8" t="str">
        <f t="shared" si="43"/>
        <v/>
      </c>
      <c r="K364" s="8">
        <f t="shared" si="44"/>
        <v>840</v>
      </c>
      <c r="L364" s="8" t="str">
        <f t="shared" si="45"/>
        <v/>
      </c>
      <c r="M364" s="8" t="str">
        <f t="shared" si="46"/>
        <v/>
      </c>
      <c r="N364" s="8" t="str">
        <f t="shared" si="47"/>
        <v/>
      </c>
      <c r="O364" s="8" t="str">
        <f t="shared" si="41"/>
        <v/>
      </c>
    </row>
    <row r="365" spans="2:15" x14ac:dyDescent="0.25">
      <c r="B365" s="11" t="s">
        <v>775</v>
      </c>
      <c r="C365" s="16">
        <v>428</v>
      </c>
      <c r="D365" s="21">
        <v>840</v>
      </c>
      <c r="E365" s="9"/>
      <c r="G365" s="8"/>
      <c r="I365" s="8" t="str">
        <f t="shared" si="42"/>
        <v/>
      </c>
      <c r="J365" s="8" t="str">
        <f t="shared" si="43"/>
        <v/>
      </c>
      <c r="K365" s="8" t="str">
        <f t="shared" si="44"/>
        <v/>
      </c>
      <c r="L365" s="8" t="str">
        <f t="shared" si="45"/>
        <v/>
      </c>
      <c r="M365" s="8">
        <f t="shared" si="46"/>
        <v>840</v>
      </c>
      <c r="N365" s="8" t="str">
        <f t="shared" si="47"/>
        <v/>
      </c>
      <c r="O365" s="8" t="str">
        <f t="shared" si="41"/>
        <v/>
      </c>
    </row>
    <row r="366" spans="2:15" x14ac:dyDescent="0.25">
      <c r="B366" s="11" t="s">
        <v>476</v>
      </c>
      <c r="C366" s="16">
        <v>428</v>
      </c>
      <c r="D366" s="21">
        <v>866</v>
      </c>
      <c r="E366" s="9"/>
      <c r="G366" s="8"/>
      <c r="I366" s="8" t="str">
        <f t="shared" si="42"/>
        <v/>
      </c>
      <c r="J366" s="8" t="str">
        <f t="shared" si="43"/>
        <v/>
      </c>
      <c r="K366" s="8" t="str">
        <f t="shared" si="44"/>
        <v/>
      </c>
      <c r="L366" s="8" t="str">
        <f t="shared" si="45"/>
        <v/>
      </c>
      <c r="M366" s="8">
        <f t="shared" si="46"/>
        <v>866</v>
      </c>
      <c r="N366" s="8" t="str">
        <f t="shared" si="47"/>
        <v/>
      </c>
      <c r="O366" s="8" t="str">
        <f t="shared" si="41"/>
        <v/>
      </c>
    </row>
    <row r="367" spans="2:15" x14ac:dyDescent="0.25">
      <c r="B367" s="11" t="s">
        <v>904</v>
      </c>
      <c r="C367" s="16">
        <v>422</v>
      </c>
      <c r="D367" s="21">
        <v>871</v>
      </c>
      <c r="E367" s="27"/>
      <c r="G367" s="8"/>
      <c r="I367" s="8" t="str">
        <f t="shared" si="42"/>
        <v/>
      </c>
      <c r="J367" s="8">
        <f t="shared" si="43"/>
        <v>871</v>
      </c>
      <c r="K367" s="8" t="str">
        <f t="shared" si="44"/>
        <v/>
      </c>
      <c r="L367" s="8" t="str">
        <f t="shared" si="45"/>
        <v/>
      </c>
      <c r="M367" s="8" t="str">
        <f t="shared" si="46"/>
        <v/>
      </c>
      <c r="N367" s="8" t="str">
        <f t="shared" si="47"/>
        <v/>
      </c>
      <c r="O367" s="8" t="str">
        <f t="shared" si="41"/>
        <v/>
      </c>
    </row>
    <row r="368" spans="2:15" x14ac:dyDescent="0.25">
      <c r="B368" s="11" t="s">
        <v>139</v>
      </c>
      <c r="C368" s="17">
        <v>422</v>
      </c>
      <c r="D368" s="21">
        <v>873</v>
      </c>
      <c r="E368" s="27"/>
      <c r="G368" s="8"/>
      <c r="I368" s="8" t="str">
        <f t="shared" si="42"/>
        <v/>
      </c>
      <c r="J368" s="8">
        <f t="shared" si="43"/>
        <v>873</v>
      </c>
      <c r="K368" s="8" t="str">
        <f t="shared" si="44"/>
        <v/>
      </c>
      <c r="L368" s="8" t="str">
        <f t="shared" si="45"/>
        <v/>
      </c>
      <c r="M368" s="8" t="str">
        <f t="shared" si="46"/>
        <v/>
      </c>
      <c r="N368" s="8" t="str">
        <f t="shared" si="47"/>
        <v/>
      </c>
      <c r="O368" s="8" t="str">
        <f t="shared" si="41"/>
        <v/>
      </c>
    </row>
    <row r="369" spans="2:15" x14ac:dyDescent="0.25">
      <c r="B369" s="11" t="s">
        <v>660</v>
      </c>
      <c r="C369" s="17">
        <v>424</v>
      </c>
      <c r="D369" s="21">
        <v>876</v>
      </c>
      <c r="E369" s="9"/>
      <c r="G369" s="8"/>
      <c r="I369" s="8" t="str">
        <f t="shared" si="42"/>
        <v/>
      </c>
      <c r="J369" s="8" t="str">
        <f t="shared" si="43"/>
        <v/>
      </c>
      <c r="K369" s="8">
        <f t="shared" si="44"/>
        <v>876</v>
      </c>
      <c r="L369" s="8" t="str">
        <f t="shared" si="45"/>
        <v/>
      </c>
      <c r="M369" s="8" t="str">
        <f t="shared" si="46"/>
        <v/>
      </c>
      <c r="N369" s="8" t="str">
        <f t="shared" si="47"/>
        <v/>
      </c>
      <c r="O369" s="8" t="str">
        <f t="shared" si="41"/>
        <v/>
      </c>
    </row>
    <row r="370" spans="2:15" x14ac:dyDescent="0.25">
      <c r="B370" s="11" t="s">
        <v>954</v>
      </c>
      <c r="C370" s="17">
        <v>424</v>
      </c>
      <c r="D370" s="21">
        <v>878</v>
      </c>
      <c r="E370" s="8"/>
      <c r="F370" s="8">
        <f>$D370</f>
        <v>878</v>
      </c>
      <c r="G370" s="8"/>
      <c r="I370" s="8" t="str">
        <f t="shared" si="42"/>
        <v/>
      </c>
      <c r="J370" s="8" t="str">
        <f t="shared" si="43"/>
        <v/>
      </c>
      <c r="K370" s="8">
        <f t="shared" si="44"/>
        <v>878</v>
      </c>
      <c r="L370" s="8" t="str">
        <f t="shared" si="45"/>
        <v/>
      </c>
      <c r="M370" s="8" t="str">
        <f t="shared" si="46"/>
        <v/>
      </c>
      <c r="N370" s="8" t="str">
        <f t="shared" si="47"/>
        <v/>
      </c>
      <c r="O370" s="8" t="str">
        <f t="shared" si="41"/>
        <v/>
      </c>
    </row>
    <row r="371" spans="2:15" x14ac:dyDescent="0.25">
      <c r="B371" s="11" t="s">
        <v>645</v>
      </c>
      <c r="C371" s="17">
        <v>949</v>
      </c>
      <c r="D371" s="21">
        <v>882</v>
      </c>
      <c r="E371" s="9"/>
      <c r="G371" s="8"/>
      <c r="I371" s="8" t="str">
        <f t="shared" si="42"/>
        <v/>
      </c>
      <c r="J371" s="8" t="str">
        <f t="shared" si="43"/>
        <v/>
      </c>
      <c r="K371" s="8" t="str">
        <f t="shared" si="44"/>
        <v/>
      </c>
      <c r="L371" s="8" t="str">
        <f t="shared" si="45"/>
        <v/>
      </c>
      <c r="M371" s="8" t="str">
        <f t="shared" si="46"/>
        <v/>
      </c>
      <c r="N371" s="8">
        <f t="shared" si="47"/>
        <v>882</v>
      </c>
      <c r="O371" s="8" t="str">
        <f t="shared" si="41"/>
        <v/>
      </c>
    </row>
    <row r="372" spans="2:15" x14ac:dyDescent="0.25">
      <c r="B372" s="11" t="s">
        <v>860</v>
      </c>
      <c r="C372" s="17">
        <v>424</v>
      </c>
      <c r="D372" s="21">
        <v>894</v>
      </c>
      <c r="E372" s="9"/>
      <c r="G372" s="8"/>
      <c r="I372" s="8" t="str">
        <f t="shared" si="42"/>
        <v/>
      </c>
      <c r="J372" s="8" t="str">
        <f t="shared" si="43"/>
        <v/>
      </c>
      <c r="K372" s="8">
        <f t="shared" si="44"/>
        <v>894</v>
      </c>
      <c r="L372" s="8" t="str">
        <f t="shared" si="45"/>
        <v/>
      </c>
      <c r="M372" s="8" t="str">
        <f t="shared" si="46"/>
        <v/>
      </c>
      <c r="N372" s="8" t="str">
        <f t="shared" si="47"/>
        <v/>
      </c>
      <c r="O372" s="8" t="str">
        <f t="shared" si="41"/>
        <v/>
      </c>
    </row>
    <row r="373" spans="2:15" x14ac:dyDescent="0.25">
      <c r="B373" s="11" t="s">
        <v>940</v>
      </c>
      <c r="C373" s="16">
        <v>951</v>
      </c>
      <c r="D373" s="21">
        <v>895</v>
      </c>
      <c r="E373" s="9"/>
      <c r="G373" s="8"/>
      <c r="I373" s="8" t="str">
        <f t="shared" si="42"/>
        <v/>
      </c>
      <c r="J373" s="8" t="str">
        <f t="shared" si="43"/>
        <v/>
      </c>
      <c r="K373" s="8" t="str">
        <f t="shared" si="44"/>
        <v/>
      </c>
      <c r="L373" s="8" t="str">
        <f t="shared" si="45"/>
        <v/>
      </c>
      <c r="M373" s="8" t="str">
        <f t="shared" si="46"/>
        <v/>
      </c>
      <c r="N373" s="8" t="str">
        <f t="shared" si="47"/>
        <v/>
      </c>
      <c r="O373" s="8">
        <f t="shared" si="41"/>
        <v>895</v>
      </c>
    </row>
    <row r="374" spans="2:15" x14ac:dyDescent="0.25">
      <c r="B374" s="11" t="s">
        <v>742</v>
      </c>
      <c r="C374" s="16">
        <v>951</v>
      </c>
      <c r="D374" s="21">
        <v>900</v>
      </c>
      <c r="E374" s="9"/>
      <c r="G374" s="8"/>
      <c r="I374" s="8" t="str">
        <f t="shared" si="42"/>
        <v/>
      </c>
      <c r="J374" s="8" t="str">
        <f t="shared" si="43"/>
        <v/>
      </c>
      <c r="K374" s="8" t="str">
        <f t="shared" si="44"/>
        <v/>
      </c>
      <c r="L374" s="8" t="str">
        <f t="shared" si="45"/>
        <v/>
      </c>
      <c r="M374" s="8" t="str">
        <f t="shared" si="46"/>
        <v/>
      </c>
      <c r="N374" s="8" t="str">
        <f t="shared" si="47"/>
        <v/>
      </c>
      <c r="O374" s="8">
        <f t="shared" si="41"/>
        <v>900</v>
      </c>
    </row>
    <row r="375" spans="2:15" x14ac:dyDescent="0.2">
      <c r="B375" s="11" t="s">
        <v>883</v>
      </c>
      <c r="C375" s="14">
        <v>420</v>
      </c>
      <c r="D375" s="21">
        <v>900</v>
      </c>
      <c r="E375" s="27"/>
      <c r="G375" s="8"/>
      <c r="I375" s="8">
        <f t="shared" si="42"/>
        <v>900</v>
      </c>
      <c r="J375" s="8" t="str">
        <f t="shared" si="43"/>
        <v/>
      </c>
      <c r="K375" s="8" t="str">
        <f t="shared" si="44"/>
        <v/>
      </c>
      <c r="L375" s="8" t="str">
        <f t="shared" si="45"/>
        <v/>
      </c>
      <c r="M375" s="8" t="str">
        <f t="shared" si="46"/>
        <v/>
      </c>
      <c r="N375" s="8" t="str">
        <f t="shared" si="47"/>
        <v/>
      </c>
      <c r="O375" s="8" t="str">
        <f t="shared" si="41"/>
        <v/>
      </c>
    </row>
    <row r="376" spans="2:15" x14ac:dyDescent="0.25">
      <c r="B376" s="11" t="s">
        <v>508</v>
      </c>
      <c r="C376" s="17">
        <v>949</v>
      </c>
      <c r="D376" s="21">
        <v>902</v>
      </c>
      <c r="E376" s="9"/>
      <c r="G376" s="8"/>
      <c r="I376" s="8" t="str">
        <f t="shared" si="42"/>
        <v/>
      </c>
      <c r="J376" s="8" t="str">
        <f t="shared" si="43"/>
        <v/>
      </c>
      <c r="K376" s="8" t="str">
        <f t="shared" si="44"/>
        <v/>
      </c>
      <c r="L376" s="8" t="str">
        <f t="shared" si="45"/>
        <v/>
      </c>
      <c r="M376" s="8" t="str">
        <f t="shared" si="46"/>
        <v/>
      </c>
      <c r="N376" s="8">
        <f t="shared" si="47"/>
        <v>902</v>
      </c>
      <c r="O376" s="8" t="str">
        <f t="shared" si="41"/>
        <v/>
      </c>
    </row>
    <row r="377" spans="2:15" x14ac:dyDescent="0.25">
      <c r="B377" s="11" t="s">
        <v>741</v>
      </c>
      <c r="C377" s="16">
        <v>420</v>
      </c>
      <c r="D377" s="21">
        <v>908</v>
      </c>
      <c r="E377" s="9"/>
      <c r="G377" s="8">
        <f>$D377</f>
        <v>908</v>
      </c>
      <c r="I377" s="8">
        <f t="shared" si="42"/>
        <v>908</v>
      </c>
      <c r="J377" s="8" t="str">
        <f t="shared" si="43"/>
        <v/>
      </c>
      <c r="K377" s="8" t="str">
        <f t="shared" si="44"/>
        <v/>
      </c>
      <c r="L377" s="8" t="str">
        <f t="shared" si="45"/>
        <v/>
      </c>
      <c r="M377" s="8" t="str">
        <f t="shared" si="46"/>
        <v/>
      </c>
      <c r="N377" s="8" t="str">
        <f t="shared" si="47"/>
        <v/>
      </c>
      <c r="O377" s="8" t="str">
        <f t="shared" si="41"/>
        <v/>
      </c>
    </row>
    <row r="378" spans="2:15" x14ac:dyDescent="0.25">
      <c r="B378" s="11" t="s">
        <v>898</v>
      </c>
      <c r="C378" s="16">
        <v>420</v>
      </c>
      <c r="D378" s="21">
        <v>924</v>
      </c>
      <c r="E378" s="9"/>
      <c r="G378" s="8"/>
      <c r="I378" s="8">
        <f t="shared" si="42"/>
        <v>924</v>
      </c>
      <c r="J378" s="8" t="str">
        <f t="shared" si="43"/>
        <v/>
      </c>
      <c r="K378" s="8" t="str">
        <f t="shared" si="44"/>
        <v/>
      </c>
      <c r="L378" s="8" t="str">
        <f t="shared" si="45"/>
        <v/>
      </c>
      <c r="M378" s="8" t="str">
        <f t="shared" si="46"/>
        <v/>
      </c>
      <c r="N378" s="8" t="str">
        <f t="shared" si="47"/>
        <v/>
      </c>
      <c r="O378" s="8" t="str">
        <f t="shared" si="41"/>
        <v/>
      </c>
    </row>
    <row r="379" spans="2:15" x14ac:dyDescent="0.25">
      <c r="B379" s="11" t="s">
        <v>477</v>
      </c>
      <c r="C379" s="16">
        <v>951</v>
      </c>
      <c r="D379" s="21">
        <v>935</v>
      </c>
      <c r="E379" s="9"/>
      <c r="G379" s="8"/>
      <c r="I379" s="8" t="str">
        <f t="shared" si="42"/>
        <v/>
      </c>
      <c r="J379" s="8" t="str">
        <f t="shared" si="43"/>
        <v/>
      </c>
      <c r="K379" s="8" t="str">
        <f t="shared" si="44"/>
        <v/>
      </c>
      <c r="L379" s="8" t="str">
        <f t="shared" si="45"/>
        <v/>
      </c>
      <c r="M379" s="8" t="str">
        <f t="shared" si="46"/>
        <v/>
      </c>
      <c r="N379" s="8" t="str">
        <f t="shared" si="47"/>
        <v/>
      </c>
      <c r="O379" s="8">
        <f t="shared" si="41"/>
        <v>935</v>
      </c>
    </row>
    <row r="380" spans="2:15" x14ac:dyDescent="0.25">
      <c r="B380" s="11" t="s">
        <v>562</v>
      </c>
      <c r="C380" s="17">
        <v>949</v>
      </c>
      <c r="D380" s="21">
        <v>939</v>
      </c>
      <c r="E380" s="9"/>
      <c r="G380" s="8"/>
      <c r="I380" s="8" t="str">
        <f t="shared" si="42"/>
        <v/>
      </c>
      <c r="J380" s="8" t="str">
        <f t="shared" si="43"/>
        <v/>
      </c>
      <c r="K380" s="8" t="str">
        <f t="shared" si="44"/>
        <v/>
      </c>
      <c r="L380" s="8" t="str">
        <f t="shared" si="45"/>
        <v/>
      </c>
      <c r="M380" s="8" t="str">
        <f t="shared" si="46"/>
        <v/>
      </c>
      <c r="N380" s="8">
        <f t="shared" si="47"/>
        <v>939</v>
      </c>
      <c r="O380" s="8" t="str">
        <f t="shared" si="41"/>
        <v/>
      </c>
    </row>
    <row r="381" spans="2:15" x14ac:dyDescent="0.25">
      <c r="B381" s="11" t="s">
        <v>740</v>
      </c>
      <c r="C381" s="16">
        <v>951</v>
      </c>
      <c r="D381" s="21">
        <v>948</v>
      </c>
      <c r="E381" s="9"/>
      <c r="G381" s="8"/>
      <c r="I381" s="8" t="str">
        <f t="shared" si="42"/>
        <v/>
      </c>
      <c r="J381" s="8" t="str">
        <f t="shared" si="43"/>
        <v/>
      </c>
      <c r="K381" s="8" t="str">
        <f t="shared" si="44"/>
        <v/>
      </c>
      <c r="L381" s="8" t="str">
        <f t="shared" si="45"/>
        <v/>
      </c>
      <c r="M381" s="8" t="str">
        <f t="shared" si="46"/>
        <v/>
      </c>
      <c r="N381" s="8" t="str">
        <f t="shared" si="47"/>
        <v/>
      </c>
      <c r="O381" s="8">
        <f t="shared" si="41"/>
        <v>948</v>
      </c>
    </row>
    <row r="382" spans="2:15" x14ac:dyDescent="0.25">
      <c r="B382" s="11" t="s">
        <v>431</v>
      </c>
      <c r="C382" s="16">
        <v>422</v>
      </c>
      <c r="D382" s="21">
        <v>950</v>
      </c>
      <c r="E382" s="27"/>
      <c r="G382" s="8"/>
      <c r="I382" s="8" t="str">
        <f t="shared" si="42"/>
        <v/>
      </c>
      <c r="J382" s="8">
        <f t="shared" si="43"/>
        <v>950</v>
      </c>
      <c r="K382" s="8" t="str">
        <f t="shared" si="44"/>
        <v/>
      </c>
      <c r="L382" s="8" t="str">
        <f t="shared" si="45"/>
        <v/>
      </c>
      <c r="M382" s="8" t="str">
        <f t="shared" si="46"/>
        <v/>
      </c>
      <c r="N382" s="8" t="str">
        <f t="shared" si="47"/>
        <v/>
      </c>
      <c r="O382" s="8" t="str">
        <f t="shared" si="41"/>
        <v/>
      </c>
    </row>
    <row r="383" spans="2:15" x14ac:dyDescent="0.25">
      <c r="B383" s="11" t="s">
        <v>414</v>
      </c>
      <c r="C383" s="16">
        <v>424</v>
      </c>
      <c r="D383" s="21">
        <v>951</v>
      </c>
      <c r="E383" s="9"/>
      <c r="G383" s="8"/>
      <c r="I383" s="8" t="str">
        <f t="shared" si="42"/>
        <v/>
      </c>
      <c r="J383" s="8" t="str">
        <f t="shared" si="43"/>
        <v/>
      </c>
      <c r="K383" s="8">
        <f t="shared" si="44"/>
        <v>951</v>
      </c>
      <c r="L383" s="8" t="str">
        <f t="shared" si="45"/>
        <v/>
      </c>
      <c r="M383" s="8" t="str">
        <f t="shared" si="46"/>
        <v/>
      </c>
      <c r="N383" s="8" t="str">
        <f t="shared" si="47"/>
        <v/>
      </c>
      <c r="O383" s="8" t="str">
        <f t="shared" si="41"/>
        <v/>
      </c>
    </row>
    <row r="384" spans="2:15" x14ac:dyDescent="0.25">
      <c r="B384" s="11" t="s">
        <v>927</v>
      </c>
      <c r="C384" s="16">
        <v>428</v>
      </c>
      <c r="D384" s="21">
        <v>951</v>
      </c>
      <c r="E384" s="9"/>
      <c r="G384" s="8"/>
      <c r="I384" s="8" t="str">
        <f t="shared" si="42"/>
        <v/>
      </c>
      <c r="J384" s="8" t="str">
        <f t="shared" si="43"/>
        <v/>
      </c>
      <c r="K384" s="8" t="str">
        <f t="shared" si="44"/>
        <v/>
      </c>
      <c r="L384" s="8" t="str">
        <f t="shared" si="45"/>
        <v/>
      </c>
      <c r="M384" s="8">
        <f t="shared" si="46"/>
        <v>951</v>
      </c>
      <c r="N384" s="8" t="str">
        <f t="shared" si="47"/>
        <v/>
      </c>
      <c r="O384" s="8" t="str">
        <f t="shared" si="41"/>
        <v/>
      </c>
    </row>
    <row r="385" spans="2:15" x14ac:dyDescent="0.25">
      <c r="B385" s="11" t="s">
        <v>428</v>
      </c>
      <c r="C385" s="16">
        <v>428</v>
      </c>
      <c r="D385" s="21">
        <v>952</v>
      </c>
      <c r="E385" s="9"/>
      <c r="G385" s="8"/>
      <c r="I385" s="8" t="str">
        <f t="shared" si="42"/>
        <v/>
      </c>
      <c r="J385" s="8" t="str">
        <f t="shared" si="43"/>
        <v/>
      </c>
      <c r="K385" s="8" t="str">
        <f t="shared" si="44"/>
        <v/>
      </c>
      <c r="L385" s="8" t="str">
        <f t="shared" si="45"/>
        <v/>
      </c>
      <c r="M385" s="8">
        <f t="shared" si="46"/>
        <v>952</v>
      </c>
      <c r="N385" s="8" t="str">
        <f t="shared" si="47"/>
        <v/>
      </c>
      <c r="O385" s="8" t="str">
        <f t="shared" si="41"/>
        <v/>
      </c>
    </row>
    <row r="386" spans="2:15" x14ac:dyDescent="0.25">
      <c r="B386" s="11" t="s">
        <v>753</v>
      </c>
      <c r="C386" s="16">
        <v>951</v>
      </c>
      <c r="D386" s="21">
        <v>958</v>
      </c>
      <c r="E386" s="9"/>
      <c r="G386" s="8"/>
      <c r="I386" s="8" t="str">
        <f t="shared" si="42"/>
        <v/>
      </c>
      <c r="J386" s="8" t="str">
        <f t="shared" si="43"/>
        <v/>
      </c>
      <c r="K386" s="8" t="str">
        <f t="shared" si="44"/>
        <v/>
      </c>
      <c r="L386" s="8" t="str">
        <f t="shared" si="45"/>
        <v/>
      </c>
      <c r="M386" s="8" t="str">
        <f t="shared" si="46"/>
        <v/>
      </c>
      <c r="N386" s="8" t="str">
        <f t="shared" si="47"/>
        <v/>
      </c>
      <c r="O386" s="8">
        <f t="shared" ref="O386:O449" si="48" xml:space="preserve">   IF($C386=951, $D386, "")</f>
        <v>958</v>
      </c>
    </row>
    <row r="387" spans="2:15" x14ac:dyDescent="0.25">
      <c r="B387" s="11" t="s">
        <v>905</v>
      </c>
      <c r="C387" s="16">
        <v>422</v>
      </c>
      <c r="D387" s="21">
        <v>960</v>
      </c>
      <c r="E387" s="27"/>
      <c r="G387" s="8"/>
      <c r="I387" s="8" t="str">
        <f t="shared" si="42"/>
        <v/>
      </c>
      <c r="J387" s="8">
        <f t="shared" si="43"/>
        <v>960</v>
      </c>
      <c r="K387" s="8" t="str">
        <f t="shared" si="44"/>
        <v/>
      </c>
      <c r="L387" s="8" t="str">
        <f t="shared" si="45"/>
        <v/>
      </c>
      <c r="M387" s="8" t="str">
        <f t="shared" si="46"/>
        <v/>
      </c>
      <c r="N387" s="8" t="str">
        <f t="shared" si="47"/>
        <v/>
      </c>
      <c r="O387" s="8" t="str">
        <f t="shared" si="48"/>
        <v/>
      </c>
    </row>
    <row r="388" spans="2:15" x14ac:dyDescent="0.25">
      <c r="B388" s="11" t="s">
        <v>787</v>
      </c>
      <c r="C388" s="16">
        <v>949</v>
      </c>
      <c r="D388" s="21">
        <v>961</v>
      </c>
      <c r="E388" s="9"/>
      <c r="G388" s="8"/>
      <c r="I388" s="8" t="str">
        <f t="shared" si="42"/>
        <v/>
      </c>
      <c r="J388" s="8" t="str">
        <f t="shared" si="43"/>
        <v/>
      </c>
      <c r="K388" s="8" t="str">
        <f t="shared" si="44"/>
        <v/>
      </c>
      <c r="L388" s="8" t="str">
        <f t="shared" si="45"/>
        <v/>
      </c>
      <c r="M388" s="8" t="str">
        <f t="shared" si="46"/>
        <v/>
      </c>
      <c r="N388" s="8">
        <f t="shared" si="47"/>
        <v>961</v>
      </c>
      <c r="O388" s="8" t="str">
        <f t="shared" si="48"/>
        <v/>
      </c>
    </row>
    <row r="389" spans="2:15" x14ac:dyDescent="0.25">
      <c r="B389" s="11" t="s">
        <v>866</v>
      </c>
      <c r="C389" s="16">
        <v>426</v>
      </c>
      <c r="D389" s="21">
        <v>978</v>
      </c>
      <c r="E389" s="9"/>
      <c r="G389" s="8"/>
      <c r="I389" s="8" t="str">
        <f t="shared" si="42"/>
        <v/>
      </c>
      <c r="J389" s="8" t="str">
        <f t="shared" si="43"/>
        <v/>
      </c>
      <c r="K389" s="8" t="str">
        <f t="shared" si="44"/>
        <v/>
      </c>
      <c r="L389" s="8">
        <f t="shared" si="45"/>
        <v>978</v>
      </c>
      <c r="M389" s="8" t="str">
        <f t="shared" si="46"/>
        <v/>
      </c>
      <c r="N389" s="8" t="str">
        <f t="shared" si="47"/>
        <v/>
      </c>
      <c r="O389" s="8" t="str">
        <f t="shared" si="48"/>
        <v/>
      </c>
    </row>
    <row r="390" spans="2:15" x14ac:dyDescent="0.25">
      <c r="B390" s="11" t="s">
        <v>749</v>
      </c>
      <c r="C390" s="16">
        <v>424</v>
      </c>
      <c r="D390" s="21">
        <v>981</v>
      </c>
      <c r="E390" s="9"/>
      <c r="G390" s="8"/>
      <c r="I390" s="8" t="str">
        <f t="shared" si="42"/>
        <v/>
      </c>
      <c r="J390" s="8" t="str">
        <f t="shared" si="43"/>
        <v/>
      </c>
      <c r="K390" s="8">
        <f t="shared" si="44"/>
        <v>981</v>
      </c>
      <c r="L390" s="8" t="str">
        <f t="shared" si="45"/>
        <v/>
      </c>
      <c r="M390" s="8" t="str">
        <f t="shared" si="46"/>
        <v/>
      </c>
      <c r="N390" s="8" t="str">
        <f t="shared" si="47"/>
        <v/>
      </c>
      <c r="O390" s="8" t="str">
        <f t="shared" si="48"/>
        <v/>
      </c>
    </row>
    <row r="391" spans="2:15" x14ac:dyDescent="0.25">
      <c r="B391" s="11" t="s">
        <v>834</v>
      </c>
      <c r="C391" s="17">
        <v>424</v>
      </c>
      <c r="D391" s="21">
        <v>984</v>
      </c>
      <c r="E391" s="9"/>
      <c r="G391" s="8"/>
      <c r="H391" s="8"/>
      <c r="I391" s="8" t="str">
        <f t="shared" si="42"/>
        <v/>
      </c>
      <c r="J391" s="8" t="str">
        <f t="shared" si="43"/>
        <v/>
      </c>
      <c r="K391" s="8">
        <f t="shared" si="44"/>
        <v>984</v>
      </c>
      <c r="L391" s="8" t="str">
        <f t="shared" si="45"/>
        <v/>
      </c>
      <c r="M391" s="8" t="str">
        <f t="shared" si="46"/>
        <v/>
      </c>
      <c r="N391" s="8" t="str">
        <f t="shared" si="47"/>
        <v/>
      </c>
      <c r="O391" s="8" t="str">
        <f t="shared" si="48"/>
        <v/>
      </c>
    </row>
    <row r="392" spans="2:15" x14ac:dyDescent="0.25">
      <c r="B392" s="11" t="s">
        <v>772</v>
      </c>
      <c r="C392" s="16">
        <v>951</v>
      </c>
      <c r="D392" s="21">
        <v>1005</v>
      </c>
      <c r="E392" s="9"/>
      <c r="G392" s="8"/>
      <c r="I392" s="8" t="str">
        <f t="shared" si="42"/>
        <v/>
      </c>
      <c r="J392" s="8" t="str">
        <f t="shared" si="43"/>
        <v/>
      </c>
      <c r="K392" s="8" t="str">
        <f t="shared" si="44"/>
        <v/>
      </c>
      <c r="L392" s="8" t="str">
        <f t="shared" si="45"/>
        <v/>
      </c>
      <c r="M392" s="8" t="str">
        <f t="shared" si="46"/>
        <v/>
      </c>
      <c r="N392" s="8" t="str">
        <f t="shared" si="47"/>
        <v/>
      </c>
      <c r="O392" s="8">
        <f t="shared" si="48"/>
        <v>1005</v>
      </c>
    </row>
    <row r="393" spans="2:15" x14ac:dyDescent="0.25">
      <c r="B393" s="11" t="s">
        <v>516</v>
      </c>
      <c r="C393" s="16">
        <v>426</v>
      </c>
      <c r="D393" s="21">
        <v>1011</v>
      </c>
      <c r="E393" s="9"/>
      <c r="G393" s="8"/>
      <c r="H393" s="8">
        <f>$D393</f>
        <v>1011</v>
      </c>
      <c r="I393" s="8" t="str">
        <f t="shared" si="42"/>
        <v/>
      </c>
      <c r="J393" s="8" t="str">
        <f t="shared" si="43"/>
        <v/>
      </c>
      <c r="K393" s="8" t="str">
        <f t="shared" si="44"/>
        <v/>
      </c>
      <c r="L393" s="8">
        <f t="shared" si="45"/>
        <v>1011</v>
      </c>
      <c r="M393" s="8" t="str">
        <f t="shared" si="46"/>
        <v/>
      </c>
      <c r="N393" s="8" t="str">
        <f t="shared" si="47"/>
        <v/>
      </c>
      <c r="O393" s="8" t="str">
        <f t="shared" si="48"/>
        <v/>
      </c>
    </row>
    <row r="394" spans="2:15" x14ac:dyDescent="0.25">
      <c r="B394" s="11" t="s">
        <v>728</v>
      </c>
      <c r="C394" s="16">
        <v>949</v>
      </c>
      <c r="D394" s="21">
        <v>1019</v>
      </c>
      <c r="E394" s="9"/>
      <c r="G394" s="8"/>
      <c r="I394" s="8" t="str">
        <f t="shared" si="42"/>
        <v/>
      </c>
      <c r="J394" s="8" t="str">
        <f t="shared" si="43"/>
        <v/>
      </c>
      <c r="K394" s="8" t="str">
        <f t="shared" si="44"/>
        <v/>
      </c>
      <c r="L394" s="8" t="str">
        <f t="shared" si="45"/>
        <v/>
      </c>
      <c r="M394" s="8" t="str">
        <f t="shared" si="46"/>
        <v/>
      </c>
      <c r="N394" s="8">
        <f t="shared" si="47"/>
        <v>1019</v>
      </c>
      <c r="O394" s="8" t="str">
        <f t="shared" si="48"/>
        <v/>
      </c>
    </row>
    <row r="395" spans="2:15" x14ac:dyDescent="0.25">
      <c r="B395" s="11" t="s">
        <v>729</v>
      </c>
      <c r="C395" s="17">
        <v>424</v>
      </c>
      <c r="D395" s="21">
        <v>1021</v>
      </c>
      <c r="E395" s="9"/>
      <c r="G395" s="8"/>
      <c r="I395" s="8" t="str">
        <f t="shared" si="42"/>
        <v/>
      </c>
      <c r="J395" s="8" t="str">
        <f t="shared" si="43"/>
        <v/>
      </c>
      <c r="K395" s="8">
        <f t="shared" si="44"/>
        <v>1021</v>
      </c>
      <c r="L395" s="8" t="str">
        <f t="shared" si="45"/>
        <v/>
      </c>
      <c r="M395" s="8" t="str">
        <f t="shared" si="46"/>
        <v/>
      </c>
      <c r="N395" s="8" t="str">
        <f t="shared" si="47"/>
        <v/>
      </c>
      <c r="O395" s="8" t="str">
        <f t="shared" si="48"/>
        <v/>
      </c>
    </row>
    <row r="396" spans="2:15" x14ac:dyDescent="0.25">
      <c r="B396" s="11" t="s">
        <v>900</v>
      </c>
      <c r="C396" s="16">
        <v>422</v>
      </c>
      <c r="D396" s="21">
        <v>1028</v>
      </c>
      <c r="E396" s="27"/>
      <c r="G396" s="8"/>
      <c r="I396" s="8" t="str">
        <f t="shared" si="42"/>
        <v/>
      </c>
      <c r="J396" s="8">
        <f t="shared" si="43"/>
        <v>1028</v>
      </c>
      <c r="K396" s="8" t="str">
        <f t="shared" si="44"/>
        <v/>
      </c>
      <c r="L396" s="8" t="str">
        <f t="shared" si="45"/>
        <v/>
      </c>
      <c r="M396" s="8" t="str">
        <f t="shared" si="46"/>
        <v/>
      </c>
      <c r="N396" s="8" t="str">
        <f t="shared" si="47"/>
        <v/>
      </c>
      <c r="O396" s="8" t="str">
        <f t="shared" si="48"/>
        <v/>
      </c>
    </row>
    <row r="397" spans="2:15" x14ac:dyDescent="0.25">
      <c r="B397" s="11" t="s">
        <v>661</v>
      </c>
      <c r="C397" s="16">
        <v>422</v>
      </c>
      <c r="D397" s="21">
        <v>1028</v>
      </c>
      <c r="E397" s="27"/>
      <c r="G397" s="8"/>
      <c r="I397" s="8" t="str">
        <f t="shared" si="42"/>
        <v/>
      </c>
      <c r="J397" s="8">
        <f t="shared" si="43"/>
        <v>1028</v>
      </c>
      <c r="K397" s="8" t="str">
        <f t="shared" si="44"/>
        <v/>
      </c>
      <c r="L397" s="8" t="str">
        <f t="shared" si="45"/>
        <v/>
      </c>
      <c r="M397" s="8" t="str">
        <f t="shared" si="46"/>
        <v/>
      </c>
      <c r="N397" s="8" t="str">
        <f t="shared" si="47"/>
        <v/>
      </c>
      <c r="O397" s="8" t="str">
        <f t="shared" si="48"/>
        <v/>
      </c>
    </row>
    <row r="398" spans="2:15" x14ac:dyDescent="0.25">
      <c r="B398" s="11" t="s">
        <v>292</v>
      </c>
      <c r="C398" s="17">
        <v>428</v>
      </c>
      <c r="D398" s="21">
        <v>1037</v>
      </c>
      <c r="E398" s="9"/>
      <c r="F398" s="8">
        <f>$D398</f>
        <v>1037</v>
      </c>
      <c r="G398" s="8"/>
      <c r="I398" s="8" t="str">
        <f t="shared" si="42"/>
        <v/>
      </c>
      <c r="J398" s="8" t="str">
        <f t="shared" si="43"/>
        <v/>
      </c>
      <c r="K398" s="8" t="str">
        <f t="shared" si="44"/>
        <v/>
      </c>
      <c r="L398" s="8" t="str">
        <f t="shared" si="45"/>
        <v/>
      </c>
      <c r="M398" s="8">
        <f t="shared" si="46"/>
        <v>1037</v>
      </c>
      <c r="N398" s="8" t="str">
        <f t="shared" si="47"/>
        <v/>
      </c>
      <c r="O398" s="8" t="str">
        <f t="shared" si="48"/>
        <v/>
      </c>
    </row>
    <row r="399" spans="2:15" x14ac:dyDescent="0.25">
      <c r="B399" s="11" t="s">
        <v>926</v>
      </c>
      <c r="C399" s="16">
        <v>428</v>
      </c>
      <c r="D399" s="21">
        <v>1054</v>
      </c>
      <c r="E399" s="9"/>
      <c r="G399" s="8"/>
      <c r="I399" s="8" t="str">
        <f t="shared" si="42"/>
        <v/>
      </c>
      <c r="J399" s="8" t="str">
        <f t="shared" si="43"/>
        <v/>
      </c>
      <c r="K399" s="8" t="str">
        <f t="shared" si="44"/>
        <v/>
      </c>
      <c r="L399" s="8" t="str">
        <f t="shared" si="45"/>
        <v/>
      </c>
      <c r="M399" s="8">
        <f t="shared" si="46"/>
        <v>1054</v>
      </c>
      <c r="N399" s="8" t="str">
        <f t="shared" si="47"/>
        <v/>
      </c>
      <c r="O399" s="8" t="str">
        <f t="shared" si="48"/>
        <v/>
      </c>
    </row>
    <row r="400" spans="2:15" x14ac:dyDescent="0.2">
      <c r="B400" s="11" t="s">
        <v>837</v>
      </c>
      <c r="C400" s="14">
        <v>420</v>
      </c>
      <c r="D400" s="21">
        <v>1056</v>
      </c>
      <c r="E400" s="9"/>
      <c r="G400" s="8"/>
      <c r="I400" s="8">
        <f t="shared" si="42"/>
        <v>1056</v>
      </c>
      <c r="J400" s="8" t="str">
        <f t="shared" si="43"/>
        <v/>
      </c>
      <c r="K400" s="8" t="str">
        <f t="shared" si="44"/>
        <v/>
      </c>
      <c r="L400" s="8" t="str">
        <f t="shared" si="45"/>
        <v/>
      </c>
      <c r="M400" s="8" t="str">
        <f t="shared" si="46"/>
        <v/>
      </c>
      <c r="N400" s="8" t="str">
        <f t="shared" si="47"/>
        <v/>
      </c>
      <c r="O400" s="8" t="str">
        <f t="shared" si="48"/>
        <v/>
      </c>
    </row>
    <row r="401" spans="2:15" x14ac:dyDescent="0.25">
      <c r="B401" s="11" t="s">
        <v>770</v>
      </c>
      <c r="C401" s="16">
        <v>424</v>
      </c>
      <c r="D401" s="21">
        <v>1056</v>
      </c>
      <c r="E401" s="9"/>
      <c r="G401" s="8"/>
      <c r="I401" s="8" t="str">
        <f t="shared" si="42"/>
        <v/>
      </c>
      <c r="J401" s="8" t="str">
        <f t="shared" si="43"/>
        <v/>
      </c>
      <c r="K401" s="8">
        <f t="shared" si="44"/>
        <v>1056</v>
      </c>
      <c r="L401" s="8" t="str">
        <f t="shared" si="45"/>
        <v/>
      </c>
      <c r="M401" s="8" t="str">
        <f t="shared" si="46"/>
        <v/>
      </c>
      <c r="N401" s="8" t="str">
        <f t="shared" si="47"/>
        <v/>
      </c>
      <c r="O401" s="8" t="str">
        <f t="shared" si="48"/>
        <v/>
      </c>
    </row>
    <row r="402" spans="2:15" x14ac:dyDescent="0.25">
      <c r="B402" s="11" t="s">
        <v>511</v>
      </c>
      <c r="C402" s="16">
        <v>951</v>
      </c>
      <c r="D402" s="21">
        <v>1057</v>
      </c>
      <c r="E402" s="9"/>
      <c r="F402" s="8">
        <f>$D402</f>
        <v>1057</v>
      </c>
      <c r="G402" s="8"/>
      <c r="I402" s="8" t="str">
        <f t="shared" si="42"/>
        <v/>
      </c>
      <c r="J402" s="8" t="str">
        <f t="shared" si="43"/>
        <v/>
      </c>
      <c r="K402" s="8" t="str">
        <f t="shared" si="44"/>
        <v/>
      </c>
      <c r="L402" s="8" t="str">
        <f t="shared" si="45"/>
        <v/>
      </c>
      <c r="M402" s="8" t="str">
        <f t="shared" si="46"/>
        <v/>
      </c>
      <c r="N402" s="8" t="str">
        <f t="shared" si="47"/>
        <v/>
      </c>
      <c r="O402" s="8">
        <f t="shared" si="48"/>
        <v>1057</v>
      </c>
    </row>
    <row r="403" spans="2:15" x14ac:dyDescent="0.25">
      <c r="B403" s="11" t="s">
        <v>615</v>
      </c>
      <c r="C403" s="16">
        <v>422</v>
      </c>
      <c r="D403" s="21">
        <v>1070</v>
      </c>
      <c r="E403" s="27"/>
      <c r="G403" s="8"/>
      <c r="I403" s="8" t="str">
        <f t="shared" si="42"/>
        <v/>
      </c>
      <c r="J403" s="8">
        <f t="shared" si="43"/>
        <v>1070</v>
      </c>
      <c r="K403" s="8" t="str">
        <f t="shared" si="44"/>
        <v/>
      </c>
      <c r="L403" s="8" t="str">
        <f t="shared" si="45"/>
        <v/>
      </c>
      <c r="M403" s="8" t="str">
        <f t="shared" si="46"/>
        <v/>
      </c>
      <c r="N403" s="8" t="str">
        <f t="shared" si="47"/>
        <v/>
      </c>
      <c r="O403" s="8" t="str">
        <f t="shared" si="48"/>
        <v/>
      </c>
    </row>
    <row r="404" spans="2:15" x14ac:dyDescent="0.25">
      <c r="B404" s="11" t="s">
        <v>699</v>
      </c>
      <c r="C404" s="17">
        <v>424</v>
      </c>
      <c r="D404" s="21">
        <v>1074</v>
      </c>
      <c r="E404" s="8">
        <f>$D404</f>
        <v>1074</v>
      </c>
      <c r="G404" s="8"/>
      <c r="I404" s="8" t="str">
        <f t="shared" si="42"/>
        <v/>
      </c>
      <c r="J404" s="8" t="str">
        <f t="shared" si="43"/>
        <v/>
      </c>
      <c r="K404" s="8">
        <f t="shared" si="44"/>
        <v>1074</v>
      </c>
      <c r="L404" s="8" t="str">
        <f t="shared" si="45"/>
        <v/>
      </c>
      <c r="M404" s="8" t="str">
        <f t="shared" si="46"/>
        <v/>
      </c>
      <c r="N404" s="8" t="str">
        <f t="shared" si="47"/>
        <v/>
      </c>
      <c r="O404" s="8" t="str">
        <f t="shared" si="48"/>
        <v/>
      </c>
    </row>
    <row r="405" spans="2:15" x14ac:dyDescent="0.25">
      <c r="B405" s="11" t="s">
        <v>754</v>
      </c>
      <c r="C405" s="16">
        <v>949</v>
      </c>
      <c r="D405" s="21">
        <v>1097</v>
      </c>
      <c r="E405" s="9"/>
      <c r="G405" s="8"/>
      <c r="I405" s="8" t="str">
        <f t="shared" ref="I405:I468" si="49" xml:space="preserve">   IF($C405=420, $D405, "")</f>
        <v/>
      </c>
      <c r="J405" s="8" t="str">
        <f t="shared" ref="J405:J468" si="50" xml:space="preserve">   IF($C405=422, $D405, "")</f>
        <v/>
      </c>
      <c r="K405" s="8" t="str">
        <f t="shared" ref="K405:K468" si="51" xml:space="preserve">   IF($C405=424, $D405, "")</f>
        <v/>
      </c>
      <c r="L405" s="8" t="str">
        <f t="shared" ref="L405:L468" si="52" xml:space="preserve">   IF($C405=426, $D405, "")</f>
        <v/>
      </c>
      <c r="M405" s="8" t="str">
        <f t="shared" ref="M405:M468" si="53" xml:space="preserve">   IF($C405=428, $D405, "")</f>
        <v/>
      </c>
      <c r="N405" s="8">
        <f t="shared" ref="N405:N468" si="54" xml:space="preserve">   IF($C405=949, $D405, "")</f>
        <v>1097</v>
      </c>
      <c r="O405" s="8" t="str">
        <f t="shared" si="48"/>
        <v/>
      </c>
    </row>
    <row r="406" spans="2:15" x14ac:dyDescent="0.25">
      <c r="B406" s="11" t="s">
        <v>725</v>
      </c>
      <c r="C406" s="16">
        <v>951</v>
      </c>
      <c r="D406" s="21">
        <v>1108</v>
      </c>
      <c r="E406" s="9"/>
      <c r="F406" s="8">
        <f>$D406</f>
        <v>1108</v>
      </c>
      <c r="G406" s="8"/>
      <c r="I406" s="8" t="str">
        <f t="shared" si="49"/>
        <v/>
      </c>
      <c r="J406" s="8" t="str">
        <f t="shared" si="50"/>
        <v/>
      </c>
      <c r="K406" s="8" t="str">
        <f t="shared" si="51"/>
        <v/>
      </c>
      <c r="L406" s="8" t="str">
        <f t="shared" si="52"/>
        <v/>
      </c>
      <c r="M406" s="8" t="str">
        <f t="shared" si="53"/>
        <v/>
      </c>
      <c r="N406" s="8" t="str">
        <f t="shared" si="54"/>
        <v/>
      </c>
      <c r="O406" s="8">
        <f t="shared" si="48"/>
        <v>1108</v>
      </c>
    </row>
    <row r="407" spans="2:15" x14ac:dyDescent="0.25">
      <c r="B407" s="11" t="s">
        <v>389</v>
      </c>
      <c r="C407" s="17">
        <v>951</v>
      </c>
      <c r="D407" s="21">
        <v>1118</v>
      </c>
      <c r="E407" s="9"/>
      <c r="G407" s="8"/>
      <c r="I407" s="8" t="str">
        <f t="shared" si="49"/>
        <v/>
      </c>
      <c r="J407" s="8" t="str">
        <f t="shared" si="50"/>
        <v/>
      </c>
      <c r="K407" s="8" t="str">
        <f t="shared" si="51"/>
        <v/>
      </c>
      <c r="L407" s="8" t="str">
        <f t="shared" si="52"/>
        <v/>
      </c>
      <c r="M407" s="8" t="str">
        <f t="shared" si="53"/>
        <v/>
      </c>
      <c r="N407" s="8" t="str">
        <f t="shared" si="54"/>
        <v/>
      </c>
      <c r="O407" s="8">
        <f t="shared" si="48"/>
        <v>1118</v>
      </c>
    </row>
    <row r="408" spans="2:15" x14ac:dyDescent="0.25">
      <c r="B408" s="11" t="s">
        <v>449</v>
      </c>
      <c r="C408" s="17">
        <v>949</v>
      </c>
      <c r="D408" s="21">
        <v>1119</v>
      </c>
      <c r="E408" s="9"/>
      <c r="G408" s="8"/>
      <c r="I408" s="8" t="str">
        <f t="shared" si="49"/>
        <v/>
      </c>
      <c r="J408" s="8" t="str">
        <f t="shared" si="50"/>
        <v/>
      </c>
      <c r="K408" s="8" t="str">
        <f t="shared" si="51"/>
        <v/>
      </c>
      <c r="L408" s="8" t="str">
        <f t="shared" si="52"/>
        <v/>
      </c>
      <c r="M408" s="8" t="str">
        <f t="shared" si="53"/>
        <v/>
      </c>
      <c r="N408" s="8">
        <f t="shared" si="54"/>
        <v>1119</v>
      </c>
      <c r="O408" s="8" t="str">
        <f t="shared" si="48"/>
        <v/>
      </c>
    </row>
    <row r="409" spans="2:15" x14ac:dyDescent="0.25">
      <c r="B409" s="11" t="s">
        <v>912</v>
      </c>
      <c r="C409" s="16">
        <v>424</v>
      </c>
      <c r="D409" s="21">
        <v>1138</v>
      </c>
      <c r="E409" s="9"/>
      <c r="G409" s="8"/>
      <c r="I409" s="8" t="str">
        <f t="shared" si="49"/>
        <v/>
      </c>
      <c r="J409" s="8" t="str">
        <f t="shared" si="50"/>
        <v/>
      </c>
      <c r="K409" s="8">
        <f t="shared" si="51"/>
        <v>1138</v>
      </c>
      <c r="L409" s="8" t="str">
        <f t="shared" si="52"/>
        <v/>
      </c>
      <c r="M409" s="8" t="str">
        <f t="shared" si="53"/>
        <v/>
      </c>
      <c r="N409" s="8" t="str">
        <f t="shared" si="54"/>
        <v/>
      </c>
      <c r="O409" s="8" t="str">
        <f t="shared" si="48"/>
        <v/>
      </c>
    </row>
    <row r="410" spans="2:15" x14ac:dyDescent="0.25">
      <c r="B410" s="11" t="s">
        <v>838</v>
      </c>
      <c r="C410" s="16">
        <v>420</v>
      </c>
      <c r="D410" s="21">
        <v>1141</v>
      </c>
      <c r="E410" s="9"/>
      <c r="G410" s="8"/>
      <c r="I410" s="8">
        <f t="shared" si="49"/>
        <v>1141</v>
      </c>
      <c r="J410" s="8" t="str">
        <f t="shared" si="50"/>
        <v/>
      </c>
      <c r="K410" s="8" t="str">
        <f t="shared" si="51"/>
        <v/>
      </c>
      <c r="L410" s="8" t="str">
        <f t="shared" si="52"/>
        <v/>
      </c>
      <c r="M410" s="8" t="str">
        <f t="shared" si="53"/>
        <v/>
      </c>
      <c r="N410" s="8" t="str">
        <f t="shared" si="54"/>
        <v/>
      </c>
      <c r="O410" s="8" t="str">
        <f t="shared" si="48"/>
        <v/>
      </c>
    </row>
    <row r="411" spans="2:15" x14ac:dyDescent="0.25">
      <c r="B411" s="11" t="s">
        <v>681</v>
      </c>
      <c r="C411" s="16">
        <v>949</v>
      </c>
      <c r="D411" s="21">
        <v>1146</v>
      </c>
      <c r="E411" s="9"/>
      <c r="G411" s="8"/>
      <c r="I411" s="8" t="str">
        <f t="shared" si="49"/>
        <v/>
      </c>
      <c r="J411" s="8" t="str">
        <f t="shared" si="50"/>
        <v/>
      </c>
      <c r="K411" s="8" t="str">
        <f t="shared" si="51"/>
        <v/>
      </c>
      <c r="L411" s="8" t="str">
        <f t="shared" si="52"/>
        <v/>
      </c>
      <c r="M411" s="8" t="str">
        <f t="shared" si="53"/>
        <v/>
      </c>
      <c r="N411" s="8">
        <f t="shared" si="54"/>
        <v>1146</v>
      </c>
      <c r="O411" s="8" t="str">
        <f t="shared" si="48"/>
        <v/>
      </c>
    </row>
    <row r="412" spans="2:15" x14ac:dyDescent="0.25">
      <c r="B412" s="11" t="s">
        <v>108</v>
      </c>
      <c r="C412" s="17">
        <v>420</v>
      </c>
      <c r="D412" s="21">
        <v>1150</v>
      </c>
      <c r="E412" s="9"/>
      <c r="G412" s="8"/>
      <c r="I412" s="8">
        <f t="shared" si="49"/>
        <v>1150</v>
      </c>
      <c r="J412" s="8" t="str">
        <f t="shared" si="50"/>
        <v/>
      </c>
      <c r="K412" s="8" t="str">
        <f t="shared" si="51"/>
        <v/>
      </c>
      <c r="L412" s="8" t="str">
        <f t="shared" si="52"/>
        <v/>
      </c>
      <c r="M412" s="8" t="str">
        <f t="shared" si="53"/>
        <v/>
      </c>
      <c r="N412" s="8" t="str">
        <f t="shared" si="54"/>
        <v/>
      </c>
      <c r="O412" s="8" t="str">
        <f t="shared" si="48"/>
        <v/>
      </c>
    </row>
    <row r="413" spans="2:15" x14ac:dyDescent="0.25">
      <c r="B413" s="11" t="s">
        <v>512</v>
      </c>
      <c r="C413" s="16">
        <v>951</v>
      </c>
      <c r="D413" s="21">
        <v>1152</v>
      </c>
      <c r="E413" s="8">
        <f>$D413</f>
        <v>1152</v>
      </c>
      <c r="F413" s="8">
        <f>$D413</f>
        <v>1152</v>
      </c>
      <c r="G413" s="8"/>
      <c r="I413" s="8" t="str">
        <f t="shared" si="49"/>
        <v/>
      </c>
      <c r="J413" s="8" t="str">
        <f t="shared" si="50"/>
        <v/>
      </c>
      <c r="K413" s="8" t="str">
        <f t="shared" si="51"/>
        <v/>
      </c>
      <c r="L413" s="8" t="str">
        <f t="shared" si="52"/>
        <v/>
      </c>
      <c r="M413" s="8" t="str">
        <f t="shared" si="53"/>
        <v/>
      </c>
      <c r="N413" s="8" t="str">
        <f t="shared" si="54"/>
        <v/>
      </c>
      <c r="O413" s="8">
        <f t="shared" si="48"/>
        <v>1152</v>
      </c>
    </row>
    <row r="414" spans="2:15" x14ac:dyDescent="0.25">
      <c r="B414" s="11" t="s">
        <v>668</v>
      </c>
      <c r="C414" s="17">
        <v>424</v>
      </c>
      <c r="D414" s="21">
        <v>1154</v>
      </c>
      <c r="E414" s="9"/>
      <c r="G414" s="8"/>
      <c r="I414" s="8" t="str">
        <f t="shared" si="49"/>
        <v/>
      </c>
      <c r="J414" s="8" t="str">
        <f t="shared" si="50"/>
        <v/>
      </c>
      <c r="K414" s="8">
        <f t="shared" si="51"/>
        <v>1154</v>
      </c>
      <c r="L414" s="8" t="str">
        <f t="shared" si="52"/>
        <v/>
      </c>
      <c r="M414" s="8" t="str">
        <f t="shared" si="53"/>
        <v/>
      </c>
      <c r="N414" s="8" t="str">
        <f t="shared" si="54"/>
        <v/>
      </c>
      <c r="O414" s="8" t="str">
        <f t="shared" si="48"/>
        <v/>
      </c>
    </row>
    <row r="415" spans="2:15" x14ac:dyDescent="0.25">
      <c r="B415" s="11" t="s">
        <v>268</v>
      </c>
      <c r="C415" s="17">
        <v>426</v>
      </c>
      <c r="D415" s="21">
        <v>1157</v>
      </c>
      <c r="E415" s="9"/>
      <c r="G415" s="8"/>
      <c r="I415" s="8" t="str">
        <f t="shared" si="49"/>
        <v/>
      </c>
      <c r="J415" s="8" t="str">
        <f t="shared" si="50"/>
        <v/>
      </c>
      <c r="K415" s="8" t="str">
        <f t="shared" si="51"/>
        <v/>
      </c>
      <c r="L415" s="8">
        <f t="shared" si="52"/>
        <v>1157</v>
      </c>
      <c r="M415" s="8" t="str">
        <f t="shared" si="53"/>
        <v/>
      </c>
      <c r="N415" s="8" t="str">
        <f t="shared" si="54"/>
        <v/>
      </c>
      <c r="O415" s="8" t="str">
        <f t="shared" si="48"/>
        <v/>
      </c>
    </row>
    <row r="416" spans="2:15" x14ac:dyDescent="0.25">
      <c r="B416" s="11" t="s">
        <v>509</v>
      </c>
      <c r="C416" s="17">
        <v>424</v>
      </c>
      <c r="D416" s="21">
        <v>1164</v>
      </c>
      <c r="E416" s="9"/>
      <c r="G416" s="8"/>
      <c r="I416" s="8" t="str">
        <f t="shared" si="49"/>
        <v/>
      </c>
      <c r="J416" s="8" t="str">
        <f t="shared" si="50"/>
        <v/>
      </c>
      <c r="K416" s="8">
        <f t="shared" si="51"/>
        <v>1164</v>
      </c>
      <c r="L416" s="8" t="str">
        <f t="shared" si="52"/>
        <v/>
      </c>
      <c r="M416" s="8" t="str">
        <f t="shared" si="53"/>
        <v/>
      </c>
      <c r="N416" s="8" t="str">
        <f t="shared" si="54"/>
        <v/>
      </c>
      <c r="O416" s="8" t="str">
        <f t="shared" si="48"/>
        <v/>
      </c>
    </row>
    <row r="417" spans="2:15" x14ac:dyDescent="0.25">
      <c r="B417" s="11" t="s">
        <v>809</v>
      </c>
      <c r="C417" s="16">
        <v>420</v>
      </c>
      <c r="D417" s="21">
        <v>1171</v>
      </c>
      <c r="E417" s="9"/>
      <c r="G417" s="8"/>
      <c r="I417" s="8">
        <f t="shared" si="49"/>
        <v>1171</v>
      </c>
      <c r="J417" s="8" t="str">
        <f t="shared" si="50"/>
        <v/>
      </c>
      <c r="K417" s="8" t="str">
        <f t="shared" si="51"/>
        <v/>
      </c>
      <c r="L417" s="8" t="str">
        <f t="shared" si="52"/>
        <v/>
      </c>
      <c r="M417" s="8" t="str">
        <f t="shared" si="53"/>
        <v/>
      </c>
      <c r="N417" s="8" t="str">
        <f t="shared" si="54"/>
        <v/>
      </c>
      <c r="O417" s="8" t="str">
        <f t="shared" si="48"/>
        <v/>
      </c>
    </row>
    <row r="418" spans="2:15" x14ac:dyDescent="0.25">
      <c r="B418" s="11" t="s">
        <v>793</v>
      </c>
      <c r="C418" s="16">
        <v>424</v>
      </c>
      <c r="D418" s="21">
        <v>1181</v>
      </c>
      <c r="E418" s="9"/>
      <c r="G418" s="8"/>
      <c r="I418" s="8" t="str">
        <f t="shared" si="49"/>
        <v/>
      </c>
      <c r="J418" s="8" t="str">
        <f t="shared" si="50"/>
        <v/>
      </c>
      <c r="K418" s="8">
        <f t="shared" si="51"/>
        <v>1181</v>
      </c>
      <c r="L418" s="8" t="str">
        <f t="shared" si="52"/>
        <v/>
      </c>
      <c r="M418" s="8" t="str">
        <f t="shared" si="53"/>
        <v/>
      </c>
      <c r="N418" s="8" t="str">
        <f t="shared" si="54"/>
        <v/>
      </c>
      <c r="O418" s="8" t="str">
        <f t="shared" si="48"/>
        <v/>
      </c>
    </row>
    <row r="419" spans="2:15" x14ac:dyDescent="0.2">
      <c r="B419" s="11" t="s">
        <v>426</v>
      </c>
      <c r="C419" s="14">
        <v>420</v>
      </c>
      <c r="D419" s="21">
        <v>1187</v>
      </c>
      <c r="E419" s="9"/>
      <c r="G419" s="8"/>
      <c r="I419" s="8">
        <f t="shared" si="49"/>
        <v>1187</v>
      </c>
      <c r="J419" s="8" t="str">
        <f t="shared" si="50"/>
        <v/>
      </c>
      <c r="K419" s="8" t="str">
        <f t="shared" si="51"/>
        <v/>
      </c>
      <c r="L419" s="8" t="str">
        <f t="shared" si="52"/>
        <v/>
      </c>
      <c r="M419" s="8" t="str">
        <f t="shared" si="53"/>
        <v/>
      </c>
      <c r="N419" s="8" t="str">
        <f t="shared" si="54"/>
        <v/>
      </c>
      <c r="O419" s="8" t="str">
        <f t="shared" si="48"/>
        <v/>
      </c>
    </row>
    <row r="420" spans="2:15" x14ac:dyDescent="0.25">
      <c r="B420" s="11" t="s">
        <v>329</v>
      </c>
      <c r="C420" s="17">
        <v>949</v>
      </c>
      <c r="D420" s="21">
        <v>1191</v>
      </c>
      <c r="E420" s="9"/>
      <c r="G420" s="8"/>
      <c r="I420" s="8" t="str">
        <f t="shared" si="49"/>
        <v/>
      </c>
      <c r="J420" s="8" t="str">
        <f t="shared" si="50"/>
        <v/>
      </c>
      <c r="K420" s="8" t="str">
        <f t="shared" si="51"/>
        <v/>
      </c>
      <c r="L420" s="8" t="str">
        <f t="shared" si="52"/>
        <v/>
      </c>
      <c r="M420" s="8" t="str">
        <f t="shared" si="53"/>
        <v/>
      </c>
      <c r="N420" s="8">
        <f t="shared" si="54"/>
        <v>1191</v>
      </c>
      <c r="O420" s="8" t="str">
        <f t="shared" si="48"/>
        <v/>
      </c>
    </row>
    <row r="421" spans="2:15" x14ac:dyDescent="0.25">
      <c r="B421" s="11" t="s">
        <v>719</v>
      </c>
      <c r="C421" s="16">
        <v>420</v>
      </c>
      <c r="D421" s="21">
        <v>1192</v>
      </c>
      <c r="E421" s="9"/>
      <c r="G421" s="8"/>
      <c r="I421" s="8">
        <f t="shared" si="49"/>
        <v>1192</v>
      </c>
      <c r="J421" s="8" t="str">
        <f t="shared" si="50"/>
        <v/>
      </c>
      <c r="K421" s="8" t="str">
        <f t="shared" si="51"/>
        <v/>
      </c>
      <c r="L421" s="8" t="str">
        <f t="shared" si="52"/>
        <v/>
      </c>
      <c r="M421" s="8" t="str">
        <f t="shared" si="53"/>
        <v/>
      </c>
      <c r="N421" s="8" t="str">
        <f t="shared" si="54"/>
        <v/>
      </c>
      <c r="O421" s="8" t="str">
        <f t="shared" si="48"/>
        <v/>
      </c>
    </row>
    <row r="422" spans="2:15" x14ac:dyDescent="0.25">
      <c r="B422" s="11" t="s">
        <v>265</v>
      </c>
      <c r="C422" s="17">
        <v>426</v>
      </c>
      <c r="D422" s="21">
        <v>1194</v>
      </c>
      <c r="E422" s="9"/>
      <c r="F422" s="8">
        <f>$D422</f>
        <v>1194</v>
      </c>
      <c r="G422" s="8"/>
      <c r="I422" s="8" t="str">
        <f t="shared" si="49"/>
        <v/>
      </c>
      <c r="J422" s="8" t="str">
        <f t="shared" si="50"/>
        <v/>
      </c>
      <c r="K422" s="8" t="str">
        <f t="shared" si="51"/>
        <v/>
      </c>
      <c r="L422" s="8">
        <f t="shared" si="52"/>
        <v>1194</v>
      </c>
      <c r="M422" s="8" t="str">
        <f t="shared" si="53"/>
        <v/>
      </c>
      <c r="N422" s="8" t="str">
        <f t="shared" si="54"/>
        <v/>
      </c>
      <c r="O422" s="8" t="str">
        <f t="shared" si="48"/>
        <v/>
      </c>
    </row>
    <row r="423" spans="2:15" x14ac:dyDescent="0.25">
      <c r="B423" s="11" t="s">
        <v>276</v>
      </c>
      <c r="C423" s="17">
        <v>428</v>
      </c>
      <c r="D423" s="21">
        <v>1202</v>
      </c>
      <c r="E423" s="9"/>
      <c r="G423" s="8"/>
      <c r="I423" s="8" t="str">
        <f t="shared" si="49"/>
        <v/>
      </c>
      <c r="J423" s="8" t="str">
        <f t="shared" si="50"/>
        <v/>
      </c>
      <c r="K423" s="8" t="str">
        <f t="shared" si="51"/>
        <v/>
      </c>
      <c r="L423" s="8" t="str">
        <f t="shared" si="52"/>
        <v/>
      </c>
      <c r="M423" s="8">
        <f t="shared" si="53"/>
        <v>1202</v>
      </c>
      <c r="N423" s="8" t="str">
        <f t="shared" si="54"/>
        <v/>
      </c>
      <c r="O423" s="8" t="str">
        <f t="shared" si="48"/>
        <v/>
      </c>
    </row>
    <row r="424" spans="2:15" x14ac:dyDescent="0.25">
      <c r="B424" s="11" t="s">
        <v>522</v>
      </c>
      <c r="C424" s="16">
        <v>951</v>
      </c>
      <c r="D424" s="21">
        <v>1207</v>
      </c>
      <c r="E424" s="9"/>
      <c r="G424" s="8"/>
      <c r="I424" s="8" t="str">
        <f t="shared" si="49"/>
        <v/>
      </c>
      <c r="J424" s="8" t="str">
        <f t="shared" si="50"/>
        <v/>
      </c>
      <c r="K424" s="8" t="str">
        <f t="shared" si="51"/>
        <v/>
      </c>
      <c r="L424" s="8" t="str">
        <f t="shared" si="52"/>
        <v/>
      </c>
      <c r="M424" s="8" t="str">
        <f t="shared" si="53"/>
        <v/>
      </c>
      <c r="N424" s="8" t="str">
        <f t="shared" si="54"/>
        <v/>
      </c>
      <c r="O424" s="8">
        <f t="shared" si="48"/>
        <v>1207</v>
      </c>
    </row>
    <row r="425" spans="2:15" x14ac:dyDescent="0.25">
      <c r="B425" s="11" t="s">
        <v>650</v>
      </c>
      <c r="C425" s="16">
        <v>951</v>
      </c>
      <c r="D425" s="21">
        <v>1213</v>
      </c>
      <c r="E425" s="9"/>
      <c r="G425" s="8"/>
      <c r="I425" s="8" t="str">
        <f t="shared" si="49"/>
        <v/>
      </c>
      <c r="J425" s="8" t="str">
        <f t="shared" si="50"/>
        <v/>
      </c>
      <c r="K425" s="8" t="str">
        <f t="shared" si="51"/>
        <v/>
      </c>
      <c r="L425" s="8" t="str">
        <f t="shared" si="52"/>
        <v/>
      </c>
      <c r="M425" s="8" t="str">
        <f t="shared" si="53"/>
        <v/>
      </c>
      <c r="N425" s="8" t="str">
        <f t="shared" si="54"/>
        <v/>
      </c>
      <c r="O425" s="8">
        <f t="shared" si="48"/>
        <v>1213</v>
      </c>
    </row>
    <row r="426" spans="2:15" x14ac:dyDescent="0.25">
      <c r="B426" s="11" t="s">
        <v>914</v>
      </c>
      <c r="C426" s="16">
        <v>424</v>
      </c>
      <c r="D426" s="21">
        <v>1222</v>
      </c>
      <c r="E426" s="8">
        <f>$D426</f>
        <v>1222</v>
      </c>
      <c r="G426" s="8"/>
      <c r="I426" s="8" t="str">
        <f t="shared" si="49"/>
        <v/>
      </c>
      <c r="J426" s="8" t="str">
        <f t="shared" si="50"/>
        <v/>
      </c>
      <c r="K426" s="8">
        <f t="shared" si="51"/>
        <v>1222</v>
      </c>
      <c r="L426" s="8" t="str">
        <f t="shared" si="52"/>
        <v/>
      </c>
      <c r="M426" s="8" t="str">
        <f t="shared" si="53"/>
        <v/>
      </c>
      <c r="N426" s="8" t="str">
        <f t="shared" si="54"/>
        <v/>
      </c>
      <c r="O426" s="8" t="str">
        <f t="shared" si="48"/>
        <v/>
      </c>
    </row>
    <row r="427" spans="2:15" x14ac:dyDescent="0.25">
      <c r="B427" s="11" t="s">
        <v>92</v>
      </c>
      <c r="C427" s="17">
        <v>420</v>
      </c>
      <c r="D427" s="21">
        <v>1223</v>
      </c>
      <c r="E427" s="9"/>
      <c r="G427" s="8">
        <f>$D427</f>
        <v>1223</v>
      </c>
      <c r="I427" s="8">
        <f t="shared" si="49"/>
        <v>1223</v>
      </c>
      <c r="J427" s="8" t="str">
        <f t="shared" si="50"/>
        <v/>
      </c>
      <c r="K427" s="8" t="str">
        <f t="shared" si="51"/>
        <v/>
      </c>
      <c r="L427" s="8" t="str">
        <f t="shared" si="52"/>
        <v/>
      </c>
      <c r="M427" s="8" t="str">
        <f t="shared" si="53"/>
        <v/>
      </c>
      <c r="N427" s="8" t="str">
        <f t="shared" si="54"/>
        <v/>
      </c>
      <c r="O427" s="8" t="str">
        <f t="shared" si="48"/>
        <v/>
      </c>
    </row>
    <row r="428" spans="2:15" x14ac:dyDescent="0.25">
      <c r="B428" s="11" t="s">
        <v>923</v>
      </c>
      <c r="C428" s="16">
        <v>426</v>
      </c>
      <c r="D428" s="21">
        <v>1229</v>
      </c>
      <c r="E428" s="9"/>
      <c r="G428" s="8"/>
      <c r="I428" s="8" t="str">
        <f t="shared" si="49"/>
        <v/>
      </c>
      <c r="J428" s="8" t="str">
        <f t="shared" si="50"/>
        <v/>
      </c>
      <c r="K428" s="8" t="str">
        <f t="shared" si="51"/>
        <v/>
      </c>
      <c r="L428" s="8">
        <f t="shared" si="52"/>
        <v>1229</v>
      </c>
      <c r="M428" s="8" t="str">
        <f t="shared" si="53"/>
        <v/>
      </c>
      <c r="N428" s="8" t="str">
        <f t="shared" si="54"/>
        <v/>
      </c>
      <c r="O428" s="8" t="str">
        <f t="shared" si="48"/>
        <v/>
      </c>
    </row>
    <row r="429" spans="2:15" x14ac:dyDescent="0.25">
      <c r="B429" s="11" t="s">
        <v>126</v>
      </c>
      <c r="C429" s="17">
        <v>422</v>
      </c>
      <c r="D429" s="21">
        <v>1241</v>
      </c>
      <c r="E429" s="27"/>
      <c r="G429" s="8"/>
      <c r="I429" s="8" t="str">
        <f t="shared" si="49"/>
        <v/>
      </c>
      <c r="J429" s="8">
        <f t="shared" si="50"/>
        <v>1241</v>
      </c>
      <c r="K429" s="8" t="str">
        <f t="shared" si="51"/>
        <v/>
      </c>
      <c r="L429" s="8" t="str">
        <f t="shared" si="52"/>
        <v/>
      </c>
      <c r="M429" s="8" t="str">
        <f t="shared" si="53"/>
        <v/>
      </c>
      <c r="N429" s="8" t="str">
        <f t="shared" si="54"/>
        <v/>
      </c>
      <c r="O429" s="8" t="str">
        <f t="shared" si="48"/>
        <v/>
      </c>
    </row>
    <row r="430" spans="2:15" x14ac:dyDescent="0.2">
      <c r="B430" s="11" t="s">
        <v>694</v>
      </c>
      <c r="C430" s="14">
        <v>420</v>
      </c>
      <c r="D430" s="21">
        <v>1247</v>
      </c>
      <c r="E430" s="9"/>
      <c r="G430" s="8"/>
      <c r="I430" s="8">
        <f t="shared" si="49"/>
        <v>1247</v>
      </c>
      <c r="J430" s="8" t="str">
        <f t="shared" si="50"/>
        <v/>
      </c>
      <c r="K430" s="8" t="str">
        <f t="shared" si="51"/>
        <v/>
      </c>
      <c r="L430" s="8" t="str">
        <f t="shared" si="52"/>
        <v/>
      </c>
      <c r="M430" s="8" t="str">
        <f t="shared" si="53"/>
        <v/>
      </c>
      <c r="N430" s="8" t="str">
        <f t="shared" si="54"/>
        <v/>
      </c>
      <c r="O430" s="8" t="str">
        <f t="shared" si="48"/>
        <v/>
      </c>
    </row>
    <row r="431" spans="2:15" x14ac:dyDescent="0.2">
      <c r="B431" s="11" t="s">
        <v>427</v>
      </c>
      <c r="C431" s="14">
        <v>420</v>
      </c>
      <c r="D431" s="21">
        <v>1254</v>
      </c>
      <c r="E431" s="9"/>
      <c r="G431" s="8"/>
      <c r="I431" s="8">
        <f t="shared" si="49"/>
        <v>1254</v>
      </c>
      <c r="J431" s="8" t="str">
        <f t="shared" si="50"/>
        <v/>
      </c>
      <c r="K431" s="8" t="str">
        <f t="shared" si="51"/>
        <v/>
      </c>
      <c r="L431" s="8" t="str">
        <f t="shared" si="52"/>
        <v/>
      </c>
      <c r="M431" s="8" t="str">
        <f t="shared" si="53"/>
        <v/>
      </c>
      <c r="N431" s="8" t="str">
        <f t="shared" si="54"/>
        <v/>
      </c>
      <c r="O431" s="8" t="str">
        <f t="shared" si="48"/>
        <v/>
      </c>
    </row>
    <row r="432" spans="2:15" x14ac:dyDescent="0.25">
      <c r="B432" s="11" t="s">
        <v>840</v>
      </c>
      <c r="C432" s="16">
        <v>428</v>
      </c>
      <c r="D432" s="21">
        <v>1254</v>
      </c>
      <c r="E432" s="9"/>
      <c r="G432" s="8"/>
      <c r="I432" s="8" t="str">
        <f t="shared" si="49"/>
        <v/>
      </c>
      <c r="J432" s="8" t="str">
        <f t="shared" si="50"/>
        <v/>
      </c>
      <c r="K432" s="8" t="str">
        <f t="shared" si="51"/>
        <v/>
      </c>
      <c r="L432" s="8" t="str">
        <f t="shared" si="52"/>
        <v/>
      </c>
      <c r="M432" s="8">
        <f t="shared" si="53"/>
        <v>1254</v>
      </c>
      <c r="N432" s="8" t="str">
        <f t="shared" si="54"/>
        <v/>
      </c>
      <c r="O432" s="8" t="str">
        <f t="shared" si="48"/>
        <v/>
      </c>
    </row>
    <row r="433" spans="2:15" x14ac:dyDescent="0.25">
      <c r="B433" s="11" t="s">
        <v>371</v>
      </c>
      <c r="C433" s="17">
        <v>951</v>
      </c>
      <c r="D433" s="21">
        <v>1255</v>
      </c>
      <c r="E433" s="9"/>
      <c r="G433" s="8"/>
      <c r="I433" s="8" t="str">
        <f t="shared" si="49"/>
        <v/>
      </c>
      <c r="J433" s="8" t="str">
        <f t="shared" si="50"/>
        <v/>
      </c>
      <c r="K433" s="8" t="str">
        <f t="shared" si="51"/>
        <v/>
      </c>
      <c r="L433" s="8" t="str">
        <f t="shared" si="52"/>
        <v/>
      </c>
      <c r="M433" s="8" t="str">
        <f t="shared" si="53"/>
        <v/>
      </c>
      <c r="N433" s="8" t="str">
        <f t="shared" si="54"/>
        <v/>
      </c>
      <c r="O433" s="8">
        <f t="shared" si="48"/>
        <v>1255</v>
      </c>
    </row>
    <row r="434" spans="2:15" x14ac:dyDescent="0.25">
      <c r="B434" s="11" t="s">
        <v>529</v>
      </c>
      <c r="C434" s="16">
        <v>949</v>
      </c>
      <c r="D434" s="21">
        <v>1268</v>
      </c>
      <c r="E434" s="9"/>
      <c r="G434" s="8"/>
      <c r="I434" s="8" t="str">
        <f t="shared" si="49"/>
        <v/>
      </c>
      <c r="J434" s="8" t="str">
        <f t="shared" si="50"/>
        <v/>
      </c>
      <c r="K434" s="8" t="str">
        <f t="shared" si="51"/>
        <v/>
      </c>
      <c r="L434" s="8" t="str">
        <f t="shared" si="52"/>
        <v/>
      </c>
      <c r="M434" s="8" t="str">
        <f t="shared" si="53"/>
        <v/>
      </c>
      <c r="N434" s="8">
        <f t="shared" si="54"/>
        <v>1268</v>
      </c>
      <c r="O434" s="8" t="str">
        <f t="shared" si="48"/>
        <v/>
      </c>
    </row>
    <row r="435" spans="2:15" x14ac:dyDescent="0.25">
      <c r="B435" s="11" t="s">
        <v>945</v>
      </c>
      <c r="C435" s="16">
        <v>951</v>
      </c>
      <c r="D435" s="21">
        <v>1273</v>
      </c>
      <c r="E435" s="9"/>
      <c r="G435" s="8"/>
      <c r="I435" s="8" t="str">
        <f t="shared" si="49"/>
        <v/>
      </c>
      <c r="J435" s="8" t="str">
        <f t="shared" si="50"/>
        <v/>
      </c>
      <c r="K435" s="8" t="str">
        <f t="shared" si="51"/>
        <v/>
      </c>
      <c r="L435" s="8" t="str">
        <f t="shared" si="52"/>
        <v/>
      </c>
      <c r="M435" s="8" t="str">
        <f t="shared" si="53"/>
        <v/>
      </c>
      <c r="N435" s="8" t="str">
        <f t="shared" si="54"/>
        <v/>
      </c>
      <c r="O435" s="8">
        <f t="shared" si="48"/>
        <v>1273</v>
      </c>
    </row>
    <row r="436" spans="2:15" x14ac:dyDescent="0.25">
      <c r="B436" s="11" t="s">
        <v>459</v>
      </c>
      <c r="C436" s="16">
        <v>951</v>
      </c>
      <c r="D436" s="21">
        <v>1279</v>
      </c>
      <c r="E436" s="9"/>
      <c r="G436" s="8"/>
      <c r="I436" s="8" t="str">
        <f t="shared" si="49"/>
        <v/>
      </c>
      <c r="J436" s="8" t="str">
        <f t="shared" si="50"/>
        <v/>
      </c>
      <c r="K436" s="8" t="str">
        <f t="shared" si="51"/>
        <v/>
      </c>
      <c r="L436" s="8" t="str">
        <f t="shared" si="52"/>
        <v/>
      </c>
      <c r="M436" s="8" t="str">
        <f t="shared" si="53"/>
        <v/>
      </c>
      <c r="N436" s="8" t="str">
        <f t="shared" si="54"/>
        <v/>
      </c>
      <c r="O436" s="8">
        <f t="shared" si="48"/>
        <v>1279</v>
      </c>
    </row>
    <row r="437" spans="2:15" x14ac:dyDescent="0.25">
      <c r="B437" s="11" t="s">
        <v>432</v>
      </c>
      <c r="C437" s="16">
        <v>420</v>
      </c>
      <c r="D437" s="21">
        <v>1287</v>
      </c>
      <c r="E437" s="9"/>
      <c r="G437" s="8"/>
      <c r="I437" s="8">
        <f t="shared" si="49"/>
        <v>1287</v>
      </c>
      <c r="J437" s="8" t="str">
        <f t="shared" si="50"/>
        <v/>
      </c>
      <c r="K437" s="8" t="str">
        <f t="shared" si="51"/>
        <v/>
      </c>
      <c r="L437" s="8" t="str">
        <f t="shared" si="52"/>
        <v/>
      </c>
      <c r="M437" s="8" t="str">
        <f t="shared" si="53"/>
        <v/>
      </c>
      <c r="N437" s="8" t="str">
        <f t="shared" si="54"/>
        <v/>
      </c>
      <c r="O437" s="8" t="str">
        <f t="shared" si="48"/>
        <v/>
      </c>
    </row>
    <row r="438" spans="2:15" x14ac:dyDescent="0.25">
      <c r="B438" s="11" t="s">
        <v>931</v>
      </c>
      <c r="C438" s="16">
        <v>949</v>
      </c>
      <c r="D438" s="21">
        <v>1296</v>
      </c>
      <c r="E438" s="9"/>
      <c r="G438" s="8"/>
      <c r="I438" s="8" t="str">
        <f t="shared" si="49"/>
        <v/>
      </c>
      <c r="J438" s="8" t="str">
        <f t="shared" si="50"/>
        <v/>
      </c>
      <c r="K438" s="8" t="str">
        <f t="shared" si="51"/>
        <v/>
      </c>
      <c r="L438" s="8" t="str">
        <f t="shared" si="52"/>
        <v/>
      </c>
      <c r="M438" s="8" t="str">
        <f t="shared" si="53"/>
        <v/>
      </c>
      <c r="N438" s="8">
        <f t="shared" si="54"/>
        <v>1296</v>
      </c>
      <c r="O438" s="8" t="str">
        <f t="shared" si="48"/>
        <v/>
      </c>
    </row>
    <row r="439" spans="2:15" x14ac:dyDescent="0.25">
      <c r="B439" s="11" t="s">
        <v>366</v>
      </c>
      <c r="C439" s="17">
        <v>951</v>
      </c>
      <c r="D439" s="21">
        <v>1298</v>
      </c>
      <c r="E439" s="9"/>
      <c r="G439" s="8"/>
      <c r="I439" s="8" t="str">
        <f t="shared" si="49"/>
        <v/>
      </c>
      <c r="J439" s="8" t="str">
        <f t="shared" si="50"/>
        <v/>
      </c>
      <c r="K439" s="8" t="str">
        <f t="shared" si="51"/>
        <v/>
      </c>
      <c r="L439" s="8" t="str">
        <f t="shared" si="52"/>
        <v/>
      </c>
      <c r="M439" s="8" t="str">
        <f t="shared" si="53"/>
        <v/>
      </c>
      <c r="N439" s="8" t="str">
        <f t="shared" si="54"/>
        <v/>
      </c>
      <c r="O439" s="8">
        <f t="shared" si="48"/>
        <v>1298</v>
      </c>
    </row>
    <row r="440" spans="2:15" x14ac:dyDescent="0.25">
      <c r="B440" s="11" t="s">
        <v>244</v>
      </c>
      <c r="C440" s="17">
        <v>424</v>
      </c>
      <c r="D440" s="21">
        <v>1299</v>
      </c>
      <c r="E440" s="9"/>
      <c r="G440" s="8"/>
      <c r="I440" s="8" t="str">
        <f t="shared" si="49"/>
        <v/>
      </c>
      <c r="J440" s="8" t="str">
        <f t="shared" si="50"/>
        <v/>
      </c>
      <c r="K440" s="8">
        <f t="shared" si="51"/>
        <v>1299</v>
      </c>
      <c r="L440" s="8" t="str">
        <f t="shared" si="52"/>
        <v/>
      </c>
      <c r="M440" s="8" t="str">
        <f t="shared" si="53"/>
        <v/>
      </c>
      <c r="N440" s="8" t="str">
        <f t="shared" si="54"/>
        <v/>
      </c>
      <c r="O440" s="8" t="str">
        <f t="shared" si="48"/>
        <v/>
      </c>
    </row>
    <row r="441" spans="2:15" x14ac:dyDescent="0.25">
      <c r="B441" s="11" t="s">
        <v>172</v>
      </c>
      <c r="C441" s="17">
        <v>422</v>
      </c>
      <c r="D441" s="21">
        <v>1317</v>
      </c>
      <c r="E441" s="27"/>
      <c r="G441" s="8"/>
      <c r="I441" s="8" t="str">
        <f t="shared" si="49"/>
        <v/>
      </c>
      <c r="J441" s="8">
        <f t="shared" si="50"/>
        <v>1317</v>
      </c>
      <c r="K441" s="8" t="str">
        <f t="shared" si="51"/>
        <v/>
      </c>
      <c r="L441" s="8" t="str">
        <f t="shared" si="52"/>
        <v/>
      </c>
      <c r="M441" s="8" t="str">
        <f t="shared" si="53"/>
        <v/>
      </c>
      <c r="N441" s="8" t="str">
        <f t="shared" si="54"/>
        <v/>
      </c>
      <c r="O441" s="8" t="str">
        <f t="shared" si="48"/>
        <v/>
      </c>
    </row>
    <row r="442" spans="2:15" x14ac:dyDescent="0.25">
      <c r="B442" s="11" t="s">
        <v>400</v>
      </c>
      <c r="C442" s="17">
        <v>951</v>
      </c>
      <c r="D442" s="21">
        <v>1320</v>
      </c>
      <c r="E442" s="9"/>
      <c r="F442" s="8">
        <f>$D442</f>
        <v>1320</v>
      </c>
      <c r="G442" s="8"/>
      <c r="I442" s="8" t="str">
        <f t="shared" si="49"/>
        <v/>
      </c>
      <c r="J442" s="8" t="str">
        <f t="shared" si="50"/>
        <v/>
      </c>
      <c r="K442" s="8" t="str">
        <f t="shared" si="51"/>
        <v/>
      </c>
      <c r="L442" s="8" t="str">
        <f t="shared" si="52"/>
        <v/>
      </c>
      <c r="M442" s="8" t="str">
        <f t="shared" si="53"/>
        <v/>
      </c>
      <c r="N442" s="8" t="str">
        <f t="shared" si="54"/>
        <v/>
      </c>
      <c r="O442" s="8">
        <f t="shared" si="48"/>
        <v>1320</v>
      </c>
    </row>
    <row r="443" spans="2:15" x14ac:dyDescent="0.25">
      <c r="B443" s="11" t="s">
        <v>745</v>
      </c>
      <c r="C443" s="16">
        <v>949</v>
      </c>
      <c r="D443" s="21">
        <v>1337</v>
      </c>
      <c r="E443" s="9"/>
      <c r="G443" s="8"/>
      <c r="I443" s="8" t="str">
        <f t="shared" si="49"/>
        <v/>
      </c>
      <c r="J443" s="8" t="str">
        <f t="shared" si="50"/>
        <v/>
      </c>
      <c r="K443" s="8" t="str">
        <f t="shared" si="51"/>
        <v/>
      </c>
      <c r="L443" s="8" t="str">
        <f t="shared" si="52"/>
        <v/>
      </c>
      <c r="M443" s="8" t="str">
        <f t="shared" si="53"/>
        <v/>
      </c>
      <c r="N443" s="8">
        <f t="shared" si="54"/>
        <v>1337</v>
      </c>
      <c r="O443" s="8" t="str">
        <f t="shared" si="48"/>
        <v/>
      </c>
    </row>
    <row r="444" spans="2:15" x14ac:dyDescent="0.25">
      <c r="B444" s="11" t="s">
        <v>716</v>
      </c>
      <c r="C444" s="16">
        <v>951</v>
      </c>
      <c r="D444" s="21">
        <v>1339</v>
      </c>
      <c r="E444" s="9"/>
      <c r="F444" s="8">
        <f>$D444</f>
        <v>1339</v>
      </c>
      <c r="G444" s="8"/>
      <c r="I444" s="8" t="str">
        <f t="shared" si="49"/>
        <v/>
      </c>
      <c r="J444" s="8" t="str">
        <f t="shared" si="50"/>
        <v/>
      </c>
      <c r="K444" s="8" t="str">
        <f t="shared" si="51"/>
        <v/>
      </c>
      <c r="L444" s="8" t="str">
        <f t="shared" si="52"/>
        <v/>
      </c>
      <c r="M444" s="8" t="str">
        <f t="shared" si="53"/>
        <v/>
      </c>
      <c r="N444" s="8" t="str">
        <f t="shared" si="54"/>
        <v/>
      </c>
      <c r="O444" s="8">
        <f t="shared" si="48"/>
        <v>1339</v>
      </c>
    </row>
    <row r="445" spans="2:15" x14ac:dyDescent="0.25">
      <c r="B445" s="11" t="s">
        <v>391</v>
      </c>
      <c r="C445" s="17">
        <v>951</v>
      </c>
      <c r="D445" s="21">
        <v>1339</v>
      </c>
      <c r="E445" s="9"/>
      <c r="G445" s="8"/>
      <c r="I445" s="8" t="str">
        <f t="shared" si="49"/>
        <v/>
      </c>
      <c r="J445" s="8" t="str">
        <f t="shared" si="50"/>
        <v/>
      </c>
      <c r="K445" s="8" t="str">
        <f t="shared" si="51"/>
        <v/>
      </c>
      <c r="L445" s="8" t="str">
        <f t="shared" si="52"/>
        <v/>
      </c>
      <c r="M445" s="8" t="str">
        <f t="shared" si="53"/>
        <v/>
      </c>
      <c r="N445" s="8" t="str">
        <f t="shared" si="54"/>
        <v/>
      </c>
      <c r="O445" s="8">
        <f t="shared" si="48"/>
        <v>1339</v>
      </c>
    </row>
    <row r="446" spans="2:15" x14ac:dyDescent="0.25">
      <c r="B446" s="11" t="s">
        <v>627</v>
      </c>
      <c r="C446" s="16">
        <v>422</v>
      </c>
      <c r="D446" s="21">
        <v>1341</v>
      </c>
      <c r="E446" s="27"/>
      <c r="G446" s="8"/>
      <c r="I446" s="8" t="str">
        <f t="shared" si="49"/>
        <v/>
      </c>
      <c r="J446" s="8">
        <f t="shared" si="50"/>
        <v>1341</v>
      </c>
      <c r="K446" s="8" t="str">
        <f t="shared" si="51"/>
        <v/>
      </c>
      <c r="L446" s="8" t="str">
        <f t="shared" si="52"/>
        <v/>
      </c>
      <c r="M446" s="8" t="str">
        <f t="shared" si="53"/>
        <v/>
      </c>
      <c r="N446" s="8" t="str">
        <f t="shared" si="54"/>
        <v/>
      </c>
      <c r="O446" s="8" t="str">
        <f t="shared" si="48"/>
        <v/>
      </c>
    </row>
    <row r="447" spans="2:15" x14ac:dyDescent="0.25">
      <c r="B447" s="11" t="s">
        <v>435</v>
      </c>
      <c r="C447" s="16">
        <v>420</v>
      </c>
      <c r="D447" s="21">
        <v>1343</v>
      </c>
      <c r="E447" s="9"/>
      <c r="G447" s="8"/>
      <c r="I447" s="8">
        <f t="shared" si="49"/>
        <v>1343</v>
      </c>
      <c r="J447" s="8" t="str">
        <f t="shared" si="50"/>
        <v/>
      </c>
      <c r="K447" s="8" t="str">
        <f t="shared" si="51"/>
        <v/>
      </c>
      <c r="L447" s="8" t="str">
        <f t="shared" si="52"/>
        <v/>
      </c>
      <c r="M447" s="8" t="str">
        <f t="shared" si="53"/>
        <v/>
      </c>
      <c r="N447" s="8" t="str">
        <f t="shared" si="54"/>
        <v/>
      </c>
      <c r="O447" s="8" t="str">
        <f t="shared" si="48"/>
        <v/>
      </c>
    </row>
    <row r="448" spans="2:15" x14ac:dyDescent="0.2">
      <c r="B448" s="11" t="s">
        <v>695</v>
      </c>
      <c r="C448" s="14">
        <v>420</v>
      </c>
      <c r="D448" s="21">
        <v>1348</v>
      </c>
      <c r="E448" s="9"/>
      <c r="G448" s="8"/>
      <c r="I448" s="8">
        <f t="shared" si="49"/>
        <v>1348</v>
      </c>
      <c r="J448" s="8" t="str">
        <f t="shared" si="50"/>
        <v/>
      </c>
      <c r="K448" s="8" t="str">
        <f t="shared" si="51"/>
        <v/>
      </c>
      <c r="L448" s="8" t="str">
        <f t="shared" si="52"/>
        <v/>
      </c>
      <c r="M448" s="8" t="str">
        <f t="shared" si="53"/>
        <v/>
      </c>
      <c r="N448" s="8" t="str">
        <f t="shared" si="54"/>
        <v/>
      </c>
      <c r="O448" s="8" t="str">
        <f t="shared" si="48"/>
        <v/>
      </c>
    </row>
    <row r="449" spans="2:15" x14ac:dyDescent="0.25">
      <c r="B449" s="11" t="s">
        <v>130</v>
      </c>
      <c r="C449" s="17">
        <v>422</v>
      </c>
      <c r="D449" s="21">
        <v>1352</v>
      </c>
      <c r="E449" s="27"/>
      <c r="G449" s="8"/>
      <c r="I449" s="8" t="str">
        <f t="shared" si="49"/>
        <v/>
      </c>
      <c r="J449" s="8">
        <f t="shared" si="50"/>
        <v>1352</v>
      </c>
      <c r="K449" s="8" t="str">
        <f t="shared" si="51"/>
        <v/>
      </c>
      <c r="L449" s="8" t="str">
        <f t="shared" si="52"/>
        <v/>
      </c>
      <c r="M449" s="8" t="str">
        <f t="shared" si="53"/>
        <v/>
      </c>
      <c r="N449" s="8" t="str">
        <f t="shared" si="54"/>
        <v/>
      </c>
      <c r="O449" s="8" t="str">
        <f t="shared" si="48"/>
        <v/>
      </c>
    </row>
    <row r="450" spans="2:15" x14ac:dyDescent="0.25">
      <c r="B450" s="11" t="s">
        <v>820</v>
      </c>
      <c r="C450" s="16">
        <v>422</v>
      </c>
      <c r="D450" s="21">
        <v>1370</v>
      </c>
      <c r="E450" s="27"/>
      <c r="G450" s="8"/>
      <c r="I450" s="8" t="str">
        <f t="shared" si="49"/>
        <v/>
      </c>
      <c r="J450" s="8">
        <f t="shared" si="50"/>
        <v>1370</v>
      </c>
      <c r="K450" s="8" t="str">
        <f t="shared" si="51"/>
        <v/>
      </c>
      <c r="L450" s="8" t="str">
        <f t="shared" si="52"/>
        <v/>
      </c>
      <c r="M450" s="8" t="str">
        <f t="shared" si="53"/>
        <v/>
      </c>
      <c r="N450" s="8" t="str">
        <f t="shared" si="54"/>
        <v/>
      </c>
      <c r="O450" s="8" t="str">
        <f t="shared" ref="O450:O513" si="55" xml:space="preserve">   IF($C450=951, $D450, "")</f>
        <v/>
      </c>
    </row>
    <row r="451" spans="2:15" x14ac:dyDescent="0.25">
      <c r="B451" s="11" t="s">
        <v>746</v>
      </c>
      <c r="C451" s="16">
        <v>951</v>
      </c>
      <c r="D451" s="21">
        <v>1374</v>
      </c>
      <c r="E451" s="9"/>
      <c r="G451" s="8"/>
      <c r="I451" s="8" t="str">
        <f t="shared" si="49"/>
        <v/>
      </c>
      <c r="J451" s="8" t="str">
        <f t="shared" si="50"/>
        <v/>
      </c>
      <c r="K451" s="8" t="str">
        <f t="shared" si="51"/>
        <v/>
      </c>
      <c r="L451" s="8" t="str">
        <f t="shared" si="52"/>
        <v/>
      </c>
      <c r="M451" s="8" t="str">
        <f t="shared" si="53"/>
        <v/>
      </c>
      <c r="N451" s="8" t="str">
        <f t="shared" si="54"/>
        <v/>
      </c>
      <c r="O451" s="8">
        <f t="shared" si="55"/>
        <v>1374</v>
      </c>
    </row>
    <row r="452" spans="2:15" x14ac:dyDescent="0.25">
      <c r="B452" s="11" t="s">
        <v>241</v>
      </c>
      <c r="C452" s="17">
        <v>424</v>
      </c>
      <c r="D452" s="21">
        <v>1425</v>
      </c>
      <c r="E452" s="9"/>
      <c r="G452" s="8"/>
      <c r="I452" s="8" t="str">
        <f t="shared" si="49"/>
        <v/>
      </c>
      <c r="J452" s="8" t="str">
        <f t="shared" si="50"/>
        <v/>
      </c>
      <c r="K452" s="8">
        <f t="shared" si="51"/>
        <v>1425</v>
      </c>
      <c r="L452" s="8" t="str">
        <f t="shared" si="52"/>
        <v/>
      </c>
      <c r="M452" s="8" t="str">
        <f t="shared" si="53"/>
        <v/>
      </c>
      <c r="N452" s="8" t="str">
        <f t="shared" si="54"/>
        <v/>
      </c>
      <c r="O452" s="8" t="str">
        <f t="shared" si="55"/>
        <v/>
      </c>
    </row>
    <row r="453" spans="2:15" x14ac:dyDescent="0.25">
      <c r="B453" s="11" t="s">
        <v>672</v>
      </c>
      <c r="C453" s="17">
        <v>424</v>
      </c>
      <c r="D453" s="21">
        <v>1450</v>
      </c>
      <c r="E453" s="29">
        <f>$D453</f>
        <v>1450</v>
      </c>
      <c r="G453" s="8"/>
      <c r="I453" s="8" t="str">
        <f t="shared" si="49"/>
        <v/>
      </c>
      <c r="J453" s="8" t="str">
        <f t="shared" si="50"/>
        <v/>
      </c>
      <c r="K453" s="8">
        <f t="shared" si="51"/>
        <v>1450</v>
      </c>
      <c r="L453" s="8" t="str">
        <f t="shared" si="52"/>
        <v/>
      </c>
      <c r="M453" s="8" t="str">
        <f t="shared" si="53"/>
        <v/>
      </c>
      <c r="N453" s="8" t="str">
        <f t="shared" si="54"/>
        <v/>
      </c>
      <c r="O453" s="8" t="str">
        <f t="shared" si="55"/>
        <v/>
      </c>
    </row>
    <row r="454" spans="2:15" x14ac:dyDescent="0.25">
      <c r="B454" s="11" t="s">
        <v>871</v>
      </c>
      <c r="C454" s="16">
        <v>424</v>
      </c>
      <c r="D454" s="21">
        <v>1470</v>
      </c>
      <c r="E454" s="9"/>
      <c r="G454" s="8"/>
      <c r="I454" s="8" t="str">
        <f t="shared" si="49"/>
        <v/>
      </c>
      <c r="J454" s="8" t="str">
        <f t="shared" si="50"/>
        <v/>
      </c>
      <c r="K454" s="8">
        <f t="shared" si="51"/>
        <v>1470</v>
      </c>
      <c r="L454" s="8" t="str">
        <f t="shared" si="52"/>
        <v/>
      </c>
      <c r="M454" s="8" t="str">
        <f t="shared" si="53"/>
        <v/>
      </c>
      <c r="N454" s="8" t="str">
        <f t="shared" si="54"/>
        <v/>
      </c>
      <c r="O454" s="8" t="str">
        <f t="shared" si="55"/>
        <v/>
      </c>
    </row>
    <row r="455" spans="2:15" x14ac:dyDescent="0.25">
      <c r="B455" s="11" t="s">
        <v>744</v>
      </c>
      <c r="C455" s="16">
        <v>424</v>
      </c>
      <c r="D455" s="21">
        <v>1477</v>
      </c>
      <c r="E455" s="8">
        <f>$D455</f>
        <v>1477</v>
      </c>
      <c r="G455" s="8"/>
      <c r="I455" s="8" t="str">
        <f t="shared" si="49"/>
        <v/>
      </c>
      <c r="J455" s="8" t="str">
        <f t="shared" si="50"/>
        <v/>
      </c>
      <c r="K455" s="8">
        <f t="shared" si="51"/>
        <v>1477</v>
      </c>
      <c r="L455" s="8" t="str">
        <f t="shared" si="52"/>
        <v/>
      </c>
      <c r="M455" s="8" t="str">
        <f t="shared" si="53"/>
        <v/>
      </c>
      <c r="N455" s="8" t="str">
        <f t="shared" si="54"/>
        <v/>
      </c>
      <c r="O455" s="8" t="str">
        <f t="shared" si="55"/>
        <v/>
      </c>
    </row>
    <row r="456" spans="2:15" x14ac:dyDescent="0.25">
      <c r="B456" s="11" t="s">
        <v>724</v>
      </c>
      <c r="C456" s="16">
        <v>949</v>
      </c>
      <c r="D456" s="21">
        <v>1480</v>
      </c>
      <c r="E456" s="9"/>
      <c r="G456" s="8"/>
      <c r="I456" s="8" t="str">
        <f t="shared" si="49"/>
        <v/>
      </c>
      <c r="J456" s="8" t="str">
        <f t="shared" si="50"/>
        <v/>
      </c>
      <c r="K456" s="8" t="str">
        <f t="shared" si="51"/>
        <v/>
      </c>
      <c r="L456" s="8" t="str">
        <f t="shared" si="52"/>
        <v/>
      </c>
      <c r="M456" s="8" t="str">
        <f t="shared" si="53"/>
        <v/>
      </c>
      <c r="N456" s="8">
        <f t="shared" si="54"/>
        <v>1480</v>
      </c>
      <c r="O456" s="8" t="str">
        <f t="shared" si="55"/>
        <v/>
      </c>
    </row>
    <row r="457" spans="2:15" x14ac:dyDescent="0.25">
      <c r="B457" s="11" t="s">
        <v>658</v>
      </c>
      <c r="C457" s="17">
        <v>422</v>
      </c>
      <c r="D457" s="21">
        <v>1486</v>
      </c>
      <c r="E457" s="27"/>
      <c r="G457" s="8"/>
      <c r="I457" s="8" t="str">
        <f t="shared" si="49"/>
        <v/>
      </c>
      <c r="J457" s="8">
        <f t="shared" si="50"/>
        <v>1486</v>
      </c>
      <c r="K457" s="8" t="str">
        <f t="shared" si="51"/>
        <v/>
      </c>
      <c r="L457" s="8" t="str">
        <f t="shared" si="52"/>
        <v/>
      </c>
      <c r="M457" s="8" t="str">
        <f t="shared" si="53"/>
        <v/>
      </c>
      <c r="N457" s="8" t="str">
        <f t="shared" si="54"/>
        <v/>
      </c>
      <c r="O457" s="8" t="str">
        <f t="shared" si="55"/>
        <v/>
      </c>
    </row>
    <row r="458" spans="2:15" x14ac:dyDescent="0.25">
      <c r="B458" s="11" t="s">
        <v>756</v>
      </c>
      <c r="C458" s="16">
        <v>951</v>
      </c>
      <c r="D458" s="21">
        <v>1488</v>
      </c>
      <c r="E458" s="9"/>
      <c r="G458" s="8"/>
      <c r="I458" s="8" t="str">
        <f t="shared" si="49"/>
        <v/>
      </c>
      <c r="J458" s="8" t="str">
        <f t="shared" si="50"/>
        <v/>
      </c>
      <c r="K458" s="8" t="str">
        <f t="shared" si="51"/>
        <v/>
      </c>
      <c r="L458" s="8" t="str">
        <f t="shared" si="52"/>
        <v/>
      </c>
      <c r="M458" s="8" t="str">
        <f t="shared" si="53"/>
        <v/>
      </c>
      <c r="N458" s="8" t="str">
        <f t="shared" si="54"/>
        <v/>
      </c>
      <c r="O458" s="8">
        <f t="shared" si="55"/>
        <v>1488</v>
      </c>
    </row>
    <row r="459" spans="2:15" x14ac:dyDescent="0.25">
      <c r="B459" s="11" t="s">
        <v>347</v>
      </c>
      <c r="C459" s="17">
        <v>951</v>
      </c>
      <c r="D459" s="21">
        <v>1495</v>
      </c>
      <c r="E459" s="9"/>
      <c r="G459" s="8"/>
      <c r="I459" s="8" t="str">
        <f t="shared" si="49"/>
        <v/>
      </c>
      <c r="J459" s="8" t="str">
        <f t="shared" si="50"/>
        <v/>
      </c>
      <c r="K459" s="8" t="str">
        <f t="shared" si="51"/>
        <v/>
      </c>
      <c r="L459" s="8" t="str">
        <f t="shared" si="52"/>
        <v/>
      </c>
      <c r="M459" s="8" t="str">
        <f t="shared" si="53"/>
        <v/>
      </c>
      <c r="N459" s="8" t="str">
        <f t="shared" si="54"/>
        <v/>
      </c>
      <c r="O459" s="8">
        <f t="shared" si="55"/>
        <v>1495</v>
      </c>
    </row>
    <row r="460" spans="2:15" x14ac:dyDescent="0.25">
      <c r="B460" s="11" t="s">
        <v>583</v>
      </c>
      <c r="C460" s="16">
        <v>428</v>
      </c>
      <c r="D460" s="21">
        <v>1505</v>
      </c>
      <c r="E460" s="9"/>
      <c r="G460" s="8"/>
      <c r="I460" s="8" t="str">
        <f t="shared" si="49"/>
        <v/>
      </c>
      <c r="J460" s="8" t="str">
        <f t="shared" si="50"/>
        <v/>
      </c>
      <c r="K460" s="8" t="str">
        <f t="shared" si="51"/>
        <v/>
      </c>
      <c r="L460" s="8" t="str">
        <f t="shared" si="52"/>
        <v/>
      </c>
      <c r="M460" s="8">
        <f t="shared" si="53"/>
        <v>1505</v>
      </c>
      <c r="N460" s="8" t="str">
        <f t="shared" si="54"/>
        <v/>
      </c>
      <c r="O460" s="8" t="str">
        <f t="shared" si="55"/>
        <v/>
      </c>
    </row>
    <row r="461" spans="2:15" x14ac:dyDescent="0.25">
      <c r="B461" s="11" t="s">
        <v>513</v>
      </c>
      <c r="C461" s="16">
        <v>422</v>
      </c>
      <c r="D461" s="21">
        <v>1517</v>
      </c>
      <c r="E461" s="27"/>
      <c r="G461" s="8"/>
      <c r="I461" s="8" t="str">
        <f t="shared" si="49"/>
        <v/>
      </c>
      <c r="J461" s="8">
        <f t="shared" si="50"/>
        <v>1517</v>
      </c>
      <c r="K461" s="8" t="str">
        <f t="shared" si="51"/>
        <v/>
      </c>
      <c r="L461" s="8" t="str">
        <f t="shared" si="52"/>
        <v/>
      </c>
      <c r="M461" s="8" t="str">
        <f t="shared" si="53"/>
        <v/>
      </c>
      <c r="N461" s="8" t="str">
        <f t="shared" si="54"/>
        <v/>
      </c>
      <c r="O461" s="8" t="str">
        <f t="shared" si="55"/>
        <v/>
      </c>
    </row>
    <row r="462" spans="2:15" x14ac:dyDescent="0.25">
      <c r="B462" s="11" t="s">
        <v>711</v>
      </c>
      <c r="C462" s="16">
        <v>422</v>
      </c>
      <c r="D462" s="21">
        <v>1520</v>
      </c>
      <c r="E462" s="27"/>
      <c r="G462" s="8"/>
      <c r="I462" s="8" t="str">
        <f t="shared" si="49"/>
        <v/>
      </c>
      <c r="J462" s="8">
        <f t="shared" si="50"/>
        <v>1520</v>
      </c>
      <c r="K462" s="8" t="str">
        <f t="shared" si="51"/>
        <v/>
      </c>
      <c r="L462" s="8" t="str">
        <f t="shared" si="52"/>
        <v/>
      </c>
      <c r="M462" s="8" t="str">
        <f t="shared" si="53"/>
        <v/>
      </c>
      <c r="N462" s="8" t="str">
        <f t="shared" si="54"/>
        <v/>
      </c>
      <c r="O462" s="8" t="str">
        <f t="shared" si="55"/>
        <v/>
      </c>
    </row>
    <row r="463" spans="2:15" x14ac:dyDescent="0.25">
      <c r="B463" s="11" t="s">
        <v>328</v>
      </c>
      <c r="C463" s="17">
        <v>949</v>
      </c>
      <c r="D463" s="21">
        <v>1520</v>
      </c>
      <c r="E463" s="9"/>
      <c r="G463" s="8"/>
      <c r="I463" s="8" t="str">
        <f t="shared" si="49"/>
        <v/>
      </c>
      <c r="J463" s="8" t="str">
        <f t="shared" si="50"/>
        <v/>
      </c>
      <c r="K463" s="8" t="str">
        <f t="shared" si="51"/>
        <v/>
      </c>
      <c r="L463" s="8" t="str">
        <f t="shared" si="52"/>
        <v/>
      </c>
      <c r="M463" s="8" t="str">
        <f t="shared" si="53"/>
        <v/>
      </c>
      <c r="N463" s="8">
        <f t="shared" si="54"/>
        <v>1520</v>
      </c>
      <c r="O463" s="8" t="str">
        <f t="shared" si="55"/>
        <v/>
      </c>
    </row>
    <row r="464" spans="2:15" x14ac:dyDescent="0.25">
      <c r="B464" s="11" t="s">
        <v>488</v>
      </c>
      <c r="C464" s="16">
        <v>422</v>
      </c>
      <c r="D464" s="21">
        <v>1534</v>
      </c>
      <c r="E464" s="27"/>
      <c r="G464" s="8"/>
      <c r="I464" s="8" t="str">
        <f t="shared" si="49"/>
        <v/>
      </c>
      <c r="J464" s="8">
        <f t="shared" si="50"/>
        <v>1534</v>
      </c>
      <c r="K464" s="8" t="str">
        <f t="shared" si="51"/>
        <v/>
      </c>
      <c r="L464" s="8" t="str">
        <f t="shared" si="52"/>
        <v/>
      </c>
      <c r="M464" s="8" t="str">
        <f t="shared" si="53"/>
        <v/>
      </c>
      <c r="N464" s="8" t="str">
        <f t="shared" si="54"/>
        <v/>
      </c>
      <c r="O464" s="8" t="str">
        <f t="shared" si="55"/>
        <v/>
      </c>
    </row>
    <row r="465" spans="2:15" x14ac:dyDescent="0.25">
      <c r="B465" s="11" t="s">
        <v>586</v>
      </c>
      <c r="C465" s="16">
        <v>422</v>
      </c>
      <c r="D465" s="21">
        <v>1534</v>
      </c>
      <c r="E465" s="27"/>
      <c r="G465" s="8"/>
      <c r="I465" s="8" t="str">
        <f t="shared" si="49"/>
        <v/>
      </c>
      <c r="J465" s="8">
        <f t="shared" si="50"/>
        <v>1534</v>
      </c>
      <c r="K465" s="8" t="str">
        <f t="shared" si="51"/>
        <v/>
      </c>
      <c r="L465" s="8" t="str">
        <f t="shared" si="52"/>
        <v/>
      </c>
      <c r="M465" s="8" t="str">
        <f t="shared" si="53"/>
        <v/>
      </c>
      <c r="N465" s="8" t="str">
        <f t="shared" si="54"/>
        <v/>
      </c>
      <c r="O465" s="8" t="str">
        <f t="shared" si="55"/>
        <v/>
      </c>
    </row>
    <row r="466" spans="2:15" x14ac:dyDescent="0.25">
      <c r="B466" s="11" t="s">
        <v>504</v>
      </c>
      <c r="C466" s="17">
        <v>424</v>
      </c>
      <c r="D466" s="21">
        <v>1556</v>
      </c>
      <c r="E466" s="9"/>
      <c r="G466" s="8"/>
      <c r="I466" s="8" t="str">
        <f t="shared" si="49"/>
        <v/>
      </c>
      <c r="J466" s="8" t="str">
        <f t="shared" si="50"/>
        <v/>
      </c>
      <c r="K466" s="8">
        <f t="shared" si="51"/>
        <v>1556</v>
      </c>
      <c r="L466" s="8" t="str">
        <f t="shared" si="52"/>
        <v/>
      </c>
      <c r="M466" s="8" t="str">
        <f t="shared" si="53"/>
        <v/>
      </c>
      <c r="N466" s="8" t="str">
        <f t="shared" si="54"/>
        <v/>
      </c>
      <c r="O466" s="8" t="str">
        <f t="shared" si="55"/>
        <v/>
      </c>
    </row>
    <row r="467" spans="2:15" x14ac:dyDescent="0.25">
      <c r="B467" s="11" t="s">
        <v>357</v>
      </c>
      <c r="C467" s="16">
        <v>951</v>
      </c>
      <c r="D467" s="21">
        <v>1577</v>
      </c>
      <c r="E467" s="9"/>
      <c r="G467" s="8"/>
      <c r="I467" s="8" t="str">
        <f t="shared" si="49"/>
        <v/>
      </c>
      <c r="J467" s="8" t="str">
        <f t="shared" si="50"/>
        <v/>
      </c>
      <c r="K467" s="8" t="str">
        <f t="shared" si="51"/>
        <v/>
      </c>
      <c r="L467" s="8" t="str">
        <f t="shared" si="52"/>
        <v/>
      </c>
      <c r="M467" s="8" t="str">
        <f t="shared" si="53"/>
        <v/>
      </c>
      <c r="N467" s="8" t="str">
        <f t="shared" si="54"/>
        <v/>
      </c>
      <c r="O467" s="8">
        <f t="shared" si="55"/>
        <v>1577</v>
      </c>
    </row>
    <row r="468" spans="2:15" x14ac:dyDescent="0.25">
      <c r="B468" s="11" t="s">
        <v>291</v>
      </c>
      <c r="C468" s="17">
        <v>428</v>
      </c>
      <c r="D468" s="21">
        <v>1602</v>
      </c>
      <c r="E468" s="9"/>
      <c r="G468" s="8">
        <f>$D468</f>
        <v>1602</v>
      </c>
      <c r="I468" s="8" t="str">
        <f t="shared" si="49"/>
        <v/>
      </c>
      <c r="J468" s="8" t="str">
        <f t="shared" si="50"/>
        <v/>
      </c>
      <c r="K468" s="8" t="str">
        <f t="shared" si="51"/>
        <v/>
      </c>
      <c r="L468" s="8" t="str">
        <f t="shared" si="52"/>
        <v/>
      </c>
      <c r="M468" s="8">
        <f t="shared" si="53"/>
        <v>1602</v>
      </c>
      <c r="N468" s="8" t="str">
        <f t="shared" si="54"/>
        <v/>
      </c>
      <c r="O468" s="8" t="str">
        <f t="shared" si="55"/>
        <v/>
      </c>
    </row>
    <row r="469" spans="2:15" x14ac:dyDescent="0.25">
      <c r="B469" s="11" t="s">
        <v>757</v>
      </c>
      <c r="C469" s="16">
        <v>949</v>
      </c>
      <c r="D469" s="21">
        <v>1626</v>
      </c>
      <c r="E469" s="9"/>
      <c r="G469" s="8"/>
      <c r="I469" s="8" t="str">
        <f t="shared" ref="I469:I532" si="56" xml:space="preserve">   IF($C469=420, $D469, "")</f>
        <v/>
      </c>
      <c r="J469" s="8" t="str">
        <f t="shared" ref="J469:J532" si="57" xml:space="preserve">   IF($C469=422, $D469, "")</f>
        <v/>
      </c>
      <c r="K469" s="8" t="str">
        <f t="shared" ref="K469:K532" si="58" xml:space="preserve">   IF($C469=424, $D469, "")</f>
        <v/>
      </c>
      <c r="L469" s="8" t="str">
        <f t="shared" ref="L469:L532" si="59" xml:space="preserve">   IF($C469=426, $D469, "")</f>
        <v/>
      </c>
      <c r="M469" s="8" t="str">
        <f t="shared" ref="M469:M532" si="60" xml:space="preserve">   IF($C469=428, $D469, "")</f>
        <v/>
      </c>
      <c r="N469" s="8">
        <f t="shared" ref="N469:N532" si="61" xml:space="preserve">   IF($C469=949, $D469, "")</f>
        <v>1626</v>
      </c>
      <c r="O469" s="8" t="str">
        <f t="shared" si="55"/>
        <v/>
      </c>
    </row>
    <row r="470" spans="2:15" x14ac:dyDescent="0.25">
      <c r="B470" s="11" t="s">
        <v>917</v>
      </c>
      <c r="C470" s="16">
        <v>424</v>
      </c>
      <c r="D470" s="21">
        <v>1636</v>
      </c>
      <c r="E470" s="9"/>
      <c r="G470" s="8"/>
      <c r="I470" s="8" t="str">
        <f t="shared" si="56"/>
        <v/>
      </c>
      <c r="J470" s="8" t="str">
        <f t="shared" si="57"/>
        <v/>
      </c>
      <c r="K470" s="8">
        <f t="shared" si="58"/>
        <v>1636</v>
      </c>
      <c r="L470" s="8" t="str">
        <f t="shared" si="59"/>
        <v/>
      </c>
      <c r="M470" s="8" t="str">
        <f t="shared" si="60"/>
        <v/>
      </c>
      <c r="N470" s="8" t="str">
        <f t="shared" si="61"/>
        <v/>
      </c>
      <c r="O470" s="8" t="str">
        <f t="shared" si="55"/>
        <v/>
      </c>
    </row>
    <row r="471" spans="2:15" x14ac:dyDescent="0.25">
      <c r="B471" s="11" t="s">
        <v>688</v>
      </c>
      <c r="C471" s="16">
        <v>951</v>
      </c>
      <c r="D471" s="21">
        <v>1642</v>
      </c>
      <c r="E471" s="9"/>
      <c r="G471" s="8"/>
      <c r="I471" s="8" t="str">
        <f t="shared" si="56"/>
        <v/>
      </c>
      <c r="J471" s="8" t="str">
        <f t="shared" si="57"/>
        <v/>
      </c>
      <c r="K471" s="8" t="str">
        <f t="shared" si="58"/>
        <v/>
      </c>
      <c r="L471" s="8" t="str">
        <f t="shared" si="59"/>
        <v/>
      </c>
      <c r="M471" s="8" t="str">
        <f t="shared" si="60"/>
        <v/>
      </c>
      <c r="N471" s="8" t="str">
        <f t="shared" si="61"/>
        <v/>
      </c>
      <c r="O471" s="8">
        <f t="shared" si="55"/>
        <v>1642</v>
      </c>
    </row>
    <row r="472" spans="2:15" x14ac:dyDescent="0.25">
      <c r="B472" s="11" t="s">
        <v>874</v>
      </c>
      <c r="C472" s="16">
        <v>422</v>
      </c>
      <c r="D472" s="21">
        <v>1646</v>
      </c>
      <c r="E472" s="27"/>
      <c r="G472" s="8"/>
      <c r="I472" s="8" t="str">
        <f t="shared" si="56"/>
        <v/>
      </c>
      <c r="J472" s="8">
        <f t="shared" si="57"/>
        <v>1646</v>
      </c>
      <c r="K472" s="8" t="str">
        <f t="shared" si="58"/>
        <v/>
      </c>
      <c r="L472" s="8" t="str">
        <f t="shared" si="59"/>
        <v/>
      </c>
      <c r="M472" s="8" t="str">
        <f t="shared" si="60"/>
        <v/>
      </c>
      <c r="N472" s="8" t="str">
        <f t="shared" si="61"/>
        <v/>
      </c>
      <c r="O472" s="8" t="str">
        <f t="shared" si="55"/>
        <v/>
      </c>
    </row>
    <row r="473" spans="2:15" x14ac:dyDescent="0.25">
      <c r="B473" s="11" t="s">
        <v>761</v>
      </c>
      <c r="C473" s="16">
        <v>424</v>
      </c>
      <c r="D473" s="21">
        <v>1648</v>
      </c>
      <c r="E473" s="9"/>
      <c r="G473" s="8"/>
      <c r="I473" s="8" t="str">
        <f t="shared" si="56"/>
        <v/>
      </c>
      <c r="J473" s="8" t="str">
        <f t="shared" si="57"/>
        <v/>
      </c>
      <c r="K473" s="8">
        <f t="shared" si="58"/>
        <v>1648</v>
      </c>
      <c r="L473" s="8" t="str">
        <f t="shared" si="59"/>
        <v/>
      </c>
      <c r="M473" s="8" t="str">
        <f t="shared" si="60"/>
        <v/>
      </c>
      <c r="N473" s="8" t="str">
        <f t="shared" si="61"/>
        <v/>
      </c>
      <c r="O473" s="8" t="str">
        <f t="shared" si="55"/>
        <v/>
      </c>
    </row>
    <row r="474" spans="2:15" x14ac:dyDescent="0.25">
      <c r="B474" s="11" t="s">
        <v>794</v>
      </c>
      <c r="C474" s="16">
        <v>422</v>
      </c>
      <c r="D474" s="21">
        <v>1652</v>
      </c>
      <c r="E474" s="27"/>
      <c r="G474" s="8"/>
      <c r="I474" s="8" t="str">
        <f t="shared" si="56"/>
        <v/>
      </c>
      <c r="J474" s="8">
        <f t="shared" si="57"/>
        <v>1652</v>
      </c>
      <c r="K474" s="8" t="str">
        <f t="shared" si="58"/>
        <v/>
      </c>
      <c r="L474" s="8" t="str">
        <f t="shared" si="59"/>
        <v/>
      </c>
      <c r="M474" s="8" t="str">
        <f t="shared" si="60"/>
        <v/>
      </c>
      <c r="N474" s="8" t="str">
        <f t="shared" si="61"/>
        <v/>
      </c>
      <c r="O474" s="8" t="str">
        <f t="shared" si="55"/>
        <v/>
      </c>
    </row>
    <row r="475" spans="2:15" x14ac:dyDescent="0.25">
      <c r="B475" s="11" t="s">
        <v>409</v>
      </c>
      <c r="C475" s="17">
        <v>951</v>
      </c>
      <c r="D475" s="21">
        <v>1655</v>
      </c>
      <c r="E475" s="9"/>
      <c r="F475" s="8">
        <f>$D475</f>
        <v>1655</v>
      </c>
      <c r="G475" s="8"/>
      <c r="I475" s="8" t="str">
        <f t="shared" si="56"/>
        <v/>
      </c>
      <c r="J475" s="8" t="str">
        <f t="shared" si="57"/>
        <v/>
      </c>
      <c r="K475" s="8" t="str">
        <f t="shared" si="58"/>
        <v/>
      </c>
      <c r="L475" s="8" t="str">
        <f t="shared" si="59"/>
        <v/>
      </c>
      <c r="M475" s="8" t="str">
        <f t="shared" si="60"/>
        <v/>
      </c>
      <c r="N475" s="8" t="str">
        <f t="shared" si="61"/>
        <v/>
      </c>
      <c r="O475" s="8">
        <f t="shared" si="55"/>
        <v>1655</v>
      </c>
    </row>
    <row r="476" spans="2:15" x14ac:dyDescent="0.25">
      <c r="B476" s="11" t="s">
        <v>134</v>
      </c>
      <c r="C476" s="17">
        <v>422</v>
      </c>
      <c r="D476" s="21">
        <v>1669</v>
      </c>
      <c r="E476" s="27"/>
      <c r="G476" s="8"/>
      <c r="I476" s="8" t="str">
        <f t="shared" si="56"/>
        <v/>
      </c>
      <c r="J476" s="8">
        <f t="shared" si="57"/>
        <v>1669</v>
      </c>
      <c r="K476" s="8" t="str">
        <f t="shared" si="58"/>
        <v/>
      </c>
      <c r="L476" s="8" t="str">
        <f t="shared" si="59"/>
        <v/>
      </c>
      <c r="M476" s="8" t="str">
        <f t="shared" si="60"/>
        <v/>
      </c>
      <c r="N476" s="8" t="str">
        <f t="shared" si="61"/>
        <v/>
      </c>
      <c r="O476" s="8" t="str">
        <f t="shared" si="55"/>
        <v/>
      </c>
    </row>
    <row r="477" spans="2:15" x14ac:dyDescent="0.25">
      <c r="B477" s="11" t="s">
        <v>849</v>
      </c>
      <c r="C477" s="16">
        <v>951</v>
      </c>
      <c r="D477" s="21">
        <v>1685</v>
      </c>
      <c r="I477" s="8" t="str">
        <f t="shared" si="56"/>
        <v/>
      </c>
      <c r="J477" s="8" t="str">
        <f t="shared" si="57"/>
        <v/>
      </c>
      <c r="K477" s="8" t="str">
        <f t="shared" si="58"/>
        <v/>
      </c>
      <c r="L477" s="8" t="str">
        <f t="shared" si="59"/>
        <v/>
      </c>
      <c r="M477" s="8" t="str">
        <f t="shared" si="60"/>
        <v/>
      </c>
      <c r="N477" s="8" t="str">
        <f t="shared" si="61"/>
        <v/>
      </c>
      <c r="O477" s="8">
        <f t="shared" si="55"/>
        <v>1685</v>
      </c>
    </row>
    <row r="478" spans="2:15" x14ac:dyDescent="0.25">
      <c r="B478" s="11" t="s">
        <v>356</v>
      </c>
      <c r="C478" s="17">
        <v>951</v>
      </c>
      <c r="D478" s="21">
        <v>1688</v>
      </c>
      <c r="E478" s="9"/>
      <c r="G478" s="8"/>
      <c r="I478" s="8" t="str">
        <f t="shared" si="56"/>
        <v/>
      </c>
      <c r="J478" s="8" t="str">
        <f t="shared" si="57"/>
        <v/>
      </c>
      <c r="K478" s="8" t="str">
        <f t="shared" si="58"/>
        <v/>
      </c>
      <c r="L478" s="8" t="str">
        <f t="shared" si="59"/>
        <v/>
      </c>
      <c r="M478" s="8" t="str">
        <f t="shared" si="60"/>
        <v/>
      </c>
      <c r="N478" s="8" t="str">
        <f t="shared" si="61"/>
        <v/>
      </c>
      <c r="O478" s="8">
        <f t="shared" si="55"/>
        <v>1688</v>
      </c>
    </row>
    <row r="479" spans="2:15" x14ac:dyDescent="0.25">
      <c r="B479" s="11" t="s">
        <v>750</v>
      </c>
      <c r="C479" s="16">
        <v>424</v>
      </c>
      <c r="D479" s="21">
        <v>1692</v>
      </c>
      <c r="E479" s="9"/>
      <c r="G479" s="8"/>
      <c r="I479" s="8" t="str">
        <f t="shared" si="56"/>
        <v/>
      </c>
      <c r="J479" s="8" t="str">
        <f t="shared" si="57"/>
        <v/>
      </c>
      <c r="K479" s="8">
        <f t="shared" si="58"/>
        <v>1692</v>
      </c>
      <c r="L479" s="8" t="str">
        <f t="shared" si="59"/>
        <v/>
      </c>
      <c r="M479" s="8" t="str">
        <f t="shared" si="60"/>
        <v/>
      </c>
      <c r="N479" s="8" t="str">
        <f t="shared" si="61"/>
        <v/>
      </c>
      <c r="O479" s="8" t="str">
        <f t="shared" si="55"/>
        <v/>
      </c>
    </row>
    <row r="480" spans="2:15" x14ac:dyDescent="0.25">
      <c r="B480" s="11" t="s">
        <v>913</v>
      </c>
      <c r="C480" s="16">
        <v>424</v>
      </c>
      <c r="D480" s="21">
        <v>1700</v>
      </c>
      <c r="E480" s="9"/>
      <c r="G480" s="8"/>
      <c r="I480" s="8" t="str">
        <f t="shared" si="56"/>
        <v/>
      </c>
      <c r="J480" s="8" t="str">
        <f t="shared" si="57"/>
        <v/>
      </c>
      <c r="K480" s="8">
        <f t="shared" si="58"/>
        <v>1700</v>
      </c>
      <c r="L480" s="8" t="str">
        <f t="shared" si="59"/>
        <v/>
      </c>
      <c r="M480" s="8" t="str">
        <f t="shared" si="60"/>
        <v/>
      </c>
      <c r="N480" s="8" t="str">
        <f t="shared" si="61"/>
        <v/>
      </c>
      <c r="O480" s="8" t="str">
        <f t="shared" si="55"/>
        <v/>
      </c>
    </row>
    <row r="481" spans="2:15" x14ac:dyDescent="0.25">
      <c r="B481" s="11" t="s">
        <v>264</v>
      </c>
      <c r="C481" s="17">
        <v>426</v>
      </c>
      <c r="D481" s="21">
        <v>1700</v>
      </c>
      <c r="E481" s="9"/>
      <c r="F481" s="8">
        <f>$D481</f>
        <v>1700</v>
      </c>
      <c r="G481" s="8"/>
      <c r="I481" s="8" t="str">
        <f t="shared" si="56"/>
        <v/>
      </c>
      <c r="J481" s="8" t="str">
        <f t="shared" si="57"/>
        <v/>
      </c>
      <c r="K481" s="8" t="str">
        <f t="shared" si="58"/>
        <v/>
      </c>
      <c r="L481" s="8">
        <f t="shared" si="59"/>
        <v>1700</v>
      </c>
      <c r="M481" s="8" t="str">
        <f t="shared" si="60"/>
        <v/>
      </c>
      <c r="N481" s="8" t="str">
        <f t="shared" si="61"/>
        <v/>
      </c>
      <c r="O481" s="8" t="str">
        <f t="shared" si="55"/>
        <v/>
      </c>
    </row>
    <row r="482" spans="2:15" x14ac:dyDescent="0.25">
      <c r="B482" s="11" t="s">
        <v>433</v>
      </c>
      <c r="C482" s="17">
        <v>424</v>
      </c>
      <c r="D482" s="21">
        <v>1725</v>
      </c>
      <c r="E482" s="9"/>
      <c r="G482" s="8"/>
      <c r="I482" s="8" t="str">
        <f t="shared" si="56"/>
        <v/>
      </c>
      <c r="J482" s="8" t="str">
        <f t="shared" si="57"/>
        <v/>
      </c>
      <c r="K482" s="8">
        <f t="shared" si="58"/>
        <v>1725</v>
      </c>
      <c r="L482" s="8" t="str">
        <f t="shared" si="59"/>
        <v/>
      </c>
      <c r="M482" s="8" t="str">
        <f t="shared" si="60"/>
        <v/>
      </c>
      <c r="N482" s="8" t="str">
        <f t="shared" si="61"/>
        <v/>
      </c>
      <c r="O482" s="8" t="str">
        <f t="shared" si="55"/>
        <v/>
      </c>
    </row>
    <row r="483" spans="2:15" x14ac:dyDescent="0.25">
      <c r="B483" s="11" t="s">
        <v>932</v>
      </c>
      <c r="C483" s="16">
        <v>949</v>
      </c>
      <c r="D483" s="21">
        <v>1750</v>
      </c>
      <c r="E483" s="9"/>
      <c r="G483" s="8"/>
      <c r="I483" s="8" t="str">
        <f t="shared" si="56"/>
        <v/>
      </c>
      <c r="J483" s="8" t="str">
        <f t="shared" si="57"/>
        <v/>
      </c>
      <c r="K483" s="8" t="str">
        <f t="shared" si="58"/>
        <v/>
      </c>
      <c r="L483" s="8" t="str">
        <f t="shared" si="59"/>
        <v/>
      </c>
      <c r="M483" s="8" t="str">
        <f t="shared" si="60"/>
        <v/>
      </c>
      <c r="N483" s="8">
        <f t="shared" si="61"/>
        <v>1750</v>
      </c>
      <c r="O483" s="8" t="str">
        <f t="shared" si="55"/>
        <v/>
      </c>
    </row>
    <row r="484" spans="2:15" x14ac:dyDescent="0.25">
      <c r="B484" s="12" t="s">
        <v>808</v>
      </c>
      <c r="C484" s="16">
        <v>428</v>
      </c>
      <c r="D484" s="21">
        <v>1775</v>
      </c>
      <c r="E484" s="9"/>
      <c r="G484" s="8"/>
      <c r="I484" s="8" t="str">
        <f t="shared" si="56"/>
        <v/>
      </c>
      <c r="J484" s="8" t="str">
        <f t="shared" si="57"/>
        <v/>
      </c>
      <c r="K484" s="8" t="str">
        <f t="shared" si="58"/>
        <v/>
      </c>
      <c r="L484" s="8" t="str">
        <f t="shared" si="59"/>
        <v/>
      </c>
      <c r="M484" s="8">
        <f t="shared" si="60"/>
        <v>1775</v>
      </c>
      <c r="N484" s="8" t="str">
        <f t="shared" si="61"/>
        <v/>
      </c>
      <c r="O484" s="8" t="str">
        <f t="shared" si="55"/>
        <v/>
      </c>
    </row>
    <row r="485" spans="2:15" x14ac:dyDescent="0.25">
      <c r="B485" s="11" t="s">
        <v>416</v>
      </c>
      <c r="C485" s="16">
        <v>420</v>
      </c>
      <c r="D485" s="21">
        <v>1781</v>
      </c>
      <c r="E485" s="9"/>
      <c r="G485" s="8"/>
      <c r="I485" s="8">
        <f t="shared" si="56"/>
        <v>1781</v>
      </c>
      <c r="J485" s="8" t="str">
        <f t="shared" si="57"/>
        <v/>
      </c>
      <c r="K485" s="8" t="str">
        <f t="shared" si="58"/>
        <v/>
      </c>
      <c r="L485" s="8" t="str">
        <f t="shared" si="59"/>
        <v/>
      </c>
      <c r="M485" s="8" t="str">
        <f t="shared" si="60"/>
        <v/>
      </c>
      <c r="N485" s="8" t="str">
        <f t="shared" si="61"/>
        <v/>
      </c>
      <c r="O485" s="8" t="str">
        <f t="shared" si="55"/>
        <v/>
      </c>
    </row>
    <row r="486" spans="2:15" x14ac:dyDescent="0.25">
      <c r="B486" s="11" t="s">
        <v>453</v>
      </c>
      <c r="C486" s="16">
        <v>428</v>
      </c>
      <c r="D486" s="21">
        <v>1786</v>
      </c>
      <c r="E486" s="9"/>
      <c r="G486" s="8"/>
      <c r="I486" s="8" t="str">
        <f t="shared" si="56"/>
        <v/>
      </c>
      <c r="J486" s="8" t="str">
        <f t="shared" si="57"/>
        <v/>
      </c>
      <c r="K486" s="8" t="str">
        <f t="shared" si="58"/>
        <v/>
      </c>
      <c r="L486" s="8" t="str">
        <f t="shared" si="59"/>
        <v/>
      </c>
      <c r="M486" s="8">
        <f t="shared" si="60"/>
        <v>1786</v>
      </c>
      <c r="N486" s="8" t="str">
        <f t="shared" si="61"/>
        <v/>
      </c>
      <c r="O486" s="8" t="str">
        <f t="shared" si="55"/>
        <v/>
      </c>
    </row>
    <row r="487" spans="2:15" x14ac:dyDescent="0.25">
      <c r="B487" s="11" t="s">
        <v>918</v>
      </c>
      <c r="C487" s="16">
        <v>424</v>
      </c>
      <c r="D487" s="21">
        <v>1851</v>
      </c>
      <c r="E487" s="9"/>
      <c r="G487" s="8"/>
      <c r="I487" s="8" t="str">
        <f t="shared" si="56"/>
        <v/>
      </c>
      <c r="J487" s="8" t="str">
        <f t="shared" si="57"/>
        <v/>
      </c>
      <c r="K487" s="8">
        <f t="shared" si="58"/>
        <v>1851</v>
      </c>
      <c r="L487" s="8" t="str">
        <f t="shared" si="59"/>
        <v/>
      </c>
      <c r="M487" s="8" t="str">
        <f t="shared" si="60"/>
        <v/>
      </c>
      <c r="N487" s="8" t="str">
        <f t="shared" si="61"/>
        <v/>
      </c>
      <c r="O487" s="8" t="str">
        <f t="shared" si="55"/>
        <v/>
      </c>
    </row>
    <row r="488" spans="2:15" x14ac:dyDescent="0.25">
      <c r="B488" s="11" t="s">
        <v>667</v>
      </c>
      <c r="C488" s="16">
        <v>428</v>
      </c>
      <c r="D488" s="21">
        <v>1853</v>
      </c>
      <c r="E488" s="9"/>
      <c r="G488" s="8"/>
      <c r="I488" s="8" t="str">
        <f t="shared" si="56"/>
        <v/>
      </c>
      <c r="J488" s="8" t="str">
        <f t="shared" si="57"/>
        <v/>
      </c>
      <c r="K488" s="8" t="str">
        <f t="shared" si="58"/>
        <v/>
      </c>
      <c r="L488" s="8" t="str">
        <f t="shared" si="59"/>
        <v/>
      </c>
      <c r="M488" s="8">
        <f t="shared" si="60"/>
        <v>1853</v>
      </c>
      <c r="N488" s="8" t="str">
        <f t="shared" si="61"/>
        <v/>
      </c>
      <c r="O488" s="8" t="str">
        <f t="shared" si="55"/>
        <v/>
      </c>
    </row>
    <row r="489" spans="2:15" x14ac:dyDescent="0.25">
      <c r="B489" s="11" t="s">
        <v>472</v>
      </c>
      <c r="C489" s="17">
        <v>424</v>
      </c>
      <c r="D489" s="21">
        <v>1855</v>
      </c>
      <c r="E489" s="9"/>
      <c r="G489" s="8"/>
      <c r="I489" s="8" t="str">
        <f t="shared" si="56"/>
        <v/>
      </c>
      <c r="J489" s="8" t="str">
        <f t="shared" si="57"/>
        <v/>
      </c>
      <c r="K489" s="8">
        <f t="shared" si="58"/>
        <v>1855</v>
      </c>
      <c r="L489" s="8" t="str">
        <f t="shared" si="59"/>
        <v/>
      </c>
      <c r="M489" s="8" t="str">
        <f t="shared" si="60"/>
        <v/>
      </c>
      <c r="N489" s="8" t="str">
        <f t="shared" si="61"/>
        <v/>
      </c>
      <c r="O489" s="8" t="str">
        <f t="shared" si="55"/>
        <v/>
      </c>
    </row>
    <row r="490" spans="2:15" x14ac:dyDescent="0.25">
      <c r="B490" s="11" t="s">
        <v>933</v>
      </c>
      <c r="C490" s="16">
        <v>949</v>
      </c>
      <c r="D490" s="21">
        <v>1856</v>
      </c>
      <c r="E490" s="9"/>
      <c r="G490" s="8"/>
      <c r="I490" s="8" t="str">
        <f t="shared" si="56"/>
        <v/>
      </c>
      <c r="J490" s="8" t="str">
        <f t="shared" si="57"/>
        <v/>
      </c>
      <c r="K490" s="8" t="str">
        <f t="shared" si="58"/>
        <v/>
      </c>
      <c r="L490" s="8" t="str">
        <f t="shared" si="59"/>
        <v/>
      </c>
      <c r="M490" s="8" t="str">
        <f t="shared" si="60"/>
        <v/>
      </c>
      <c r="N490" s="8">
        <f t="shared" si="61"/>
        <v>1856</v>
      </c>
      <c r="O490" s="8" t="str">
        <f t="shared" si="55"/>
        <v/>
      </c>
    </row>
    <row r="491" spans="2:15" x14ac:dyDescent="0.25">
      <c r="B491" s="11" t="s">
        <v>479</v>
      </c>
      <c r="C491" s="16">
        <v>422</v>
      </c>
      <c r="D491" s="21">
        <v>1858</v>
      </c>
      <c r="E491" s="27"/>
      <c r="G491" s="8"/>
      <c r="I491" s="8" t="str">
        <f t="shared" si="56"/>
        <v/>
      </c>
      <c r="J491" s="8">
        <f t="shared" si="57"/>
        <v>1858</v>
      </c>
      <c r="K491" s="8" t="str">
        <f t="shared" si="58"/>
        <v/>
      </c>
      <c r="L491" s="8" t="str">
        <f t="shared" si="59"/>
        <v/>
      </c>
      <c r="M491" s="8" t="str">
        <f t="shared" si="60"/>
        <v/>
      </c>
      <c r="N491" s="8" t="str">
        <f t="shared" si="61"/>
        <v/>
      </c>
      <c r="O491" s="8" t="str">
        <f t="shared" si="55"/>
        <v/>
      </c>
    </row>
    <row r="492" spans="2:15" x14ac:dyDescent="0.25">
      <c r="B492" s="11" t="s">
        <v>739</v>
      </c>
      <c r="C492" s="16">
        <v>422</v>
      </c>
      <c r="D492" s="21">
        <v>1859</v>
      </c>
      <c r="E492" s="27"/>
      <c r="G492" s="8"/>
      <c r="I492" s="8" t="str">
        <f t="shared" si="56"/>
        <v/>
      </c>
      <c r="J492" s="8">
        <f t="shared" si="57"/>
        <v>1859</v>
      </c>
      <c r="K492" s="8" t="str">
        <f t="shared" si="58"/>
        <v/>
      </c>
      <c r="L492" s="8" t="str">
        <f t="shared" si="59"/>
        <v/>
      </c>
      <c r="M492" s="8" t="str">
        <f t="shared" si="60"/>
        <v/>
      </c>
      <c r="N492" s="8" t="str">
        <f t="shared" si="61"/>
        <v/>
      </c>
      <c r="O492" s="8" t="str">
        <f t="shared" si="55"/>
        <v/>
      </c>
    </row>
    <row r="493" spans="2:15" x14ac:dyDescent="0.25">
      <c r="B493" s="11" t="s">
        <v>847</v>
      </c>
      <c r="C493" s="16">
        <v>420</v>
      </c>
      <c r="D493" s="21">
        <v>1869</v>
      </c>
      <c r="E493" s="9"/>
      <c r="G493" s="8"/>
      <c r="I493" s="8">
        <f t="shared" si="56"/>
        <v>1869</v>
      </c>
      <c r="J493" s="8" t="str">
        <f t="shared" si="57"/>
        <v/>
      </c>
      <c r="K493" s="8" t="str">
        <f t="shared" si="58"/>
        <v/>
      </c>
      <c r="L493" s="8" t="str">
        <f t="shared" si="59"/>
        <v/>
      </c>
      <c r="M493" s="8" t="str">
        <f t="shared" si="60"/>
        <v/>
      </c>
      <c r="N493" s="8" t="str">
        <f t="shared" si="61"/>
        <v/>
      </c>
      <c r="O493" s="8" t="str">
        <f t="shared" si="55"/>
        <v/>
      </c>
    </row>
    <row r="494" spans="2:15" x14ac:dyDescent="0.25">
      <c r="B494" s="11" t="s">
        <v>579</v>
      </c>
      <c r="C494" s="17">
        <v>424</v>
      </c>
      <c r="D494" s="21">
        <v>1901</v>
      </c>
      <c r="E494" s="9"/>
      <c r="G494" s="8"/>
      <c r="I494" s="8" t="str">
        <f t="shared" si="56"/>
        <v/>
      </c>
      <c r="J494" s="8" t="str">
        <f t="shared" si="57"/>
        <v/>
      </c>
      <c r="K494" s="8">
        <f t="shared" si="58"/>
        <v>1901</v>
      </c>
      <c r="L494" s="8" t="str">
        <f t="shared" si="59"/>
        <v/>
      </c>
      <c r="M494" s="8" t="str">
        <f t="shared" si="60"/>
        <v/>
      </c>
      <c r="N494" s="8" t="str">
        <f t="shared" si="61"/>
        <v/>
      </c>
      <c r="O494" s="8" t="str">
        <f t="shared" si="55"/>
        <v/>
      </c>
    </row>
    <row r="495" spans="2:15" x14ac:dyDescent="0.25">
      <c r="B495" s="11" t="s">
        <v>454</v>
      </c>
      <c r="C495" s="16">
        <v>951</v>
      </c>
      <c r="D495" s="21">
        <v>1917</v>
      </c>
      <c r="E495" s="9"/>
      <c r="G495" s="8"/>
      <c r="I495" s="8" t="str">
        <f t="shared" si="56"/>
        <v/>
      </c>
      <c r="J495" s="8" t="str">
        <f t="shared" si="57"/>
        <v/>
      </c>
      <c r="K495" s="8" t="str">
        <f t="shared" si="58"/>
        <v/>
      </c>
      <c r="L495" s="8" t="str">
        <f t="shared" si="59"/>
        <v/>
      </c>
      <c r="M495" s="8" t="str">
        <f t="shared" si="60"/>
        <v/>
      </c>
      <c r="N495" s="8" t="str">
        <f t="shared" si="61"/>
        <v/>
      </c>
      <c r="O495" s="8">
        <f t="shared" si="55"/>
        <v>1917</v>
      </c>
    </row>
    <row r="496" spans="2:15" x14ac:dyDescent="0.25">
      <c r="B496" s="11" t="s">
        <v>313</v>
      </c>
      <c r="C496" s="17">
        <v>949</v>
      </c>
      <c r="D496" s="21">
        <v>1921</v>
      </c>
      <c r="E496" s="9"/>
      <c r="F496" s="8">
        <f>$D496</f>
        <v>1921</v>
      </c>
      <c r="G496" s="8"/>
      <c r="I496" s="8" t="str">
        <f t="shared" si="56"/>
        <v/>
      </c>
      <c r="J496" s="8" t="str">
        <f t="shared" si="57"/>
        <v/>
      </c>
      <c r="K496" s="8" t="str">
        <f t="shared" si="58"/>
        <v/>
      </c>
      <c r="L496" s="8" t="str">
        <f t="shared" si="59"/>
        <v/>
      </c>
      <c r="M496" s="8" t="str">
        <f t="shared" si="60"/>
        <v/>
      </c>
      <c r="N496" s="8">
        <f t="shared" si="61"/>
        <v>1921</v>
      </c>
      <c r="O496" s="8" t="str">
        <f t="shared" si="55"/>
        <v/>
      </c>
    </row>
    <row r="497" spans="2:15" x14ac:dyDescent="0.25">
      <c r="B497" s="11" t="s">
        <v>272</v>
      </c>
      <c r="C497" s="17">
        <v>428</v>
      </c>
      <c r="D497" s="21">
        <v>1936</v>
      </c>
      <c r="E497" s="9"/>
      <c r="G497" s="8"/>
      <c r="I497" s="8" t="str">
        <f t="shared" si="56"/>
        <v/>
      </c>
      <c r="J497" s="8" t="str">
        <f t="shared" si="57"/>
        <v/>
      </c>
      <c r="K497" s="8" t="str">
        <f t="shared" si="58"/>
        <v/>
      </c>
      <c r="L497" s="8" t="str">
        <f t="shared" si="59"/>
        <v/>
      </c>
      <c r="M497" s="8">
        <f t="shared" si="60"/>
        <v>1936</v>
      </c>
      <c r="N497" s="8" t="str">
        <f t="shared" si="61"/>
        <v/>
      </c>
      <c r="O497" s="8" t="str">
        <f t="shared" si="55"/>
        <v/>
      </c>
    </row>
    <row r="498" spans="2:15" x14ac:dyDescent="0.25">
      <c r="B498" s="11" t="s">
        <v>423</v>
      </c>
      <c r="C498" s="16">
        <v>420</v>
      </c>
      <c r="D498" s="21">
        <v>1950</v>
      </c>
      <c r="E498" s="9"/>
      <c r="G498" s="8"/>
      <c r="I498" s="8">
        <f t="shared" si="56"/>
        <v>1950</v>
      </c>
      <c r="J498" s="8" t="str">
        <f t="shared" si="57"/>
        <v/>
      </c>
      <c r="K498" s="8" t="str">
        <f t="shared" si="58"/>
        <v/>
      </c>
      <c r="L498" s="8" t="str">
        <f t="shared" si="59"/>
        <v/>
      </c>
      <c r="M498" s="8" t="str">
        <f t="shared" si="60"/>
        <v/>
      </c>
      <c r="N498" s="8" t="str">
        <f t="shared" si="61"/>
        <v/>
      </c>
      <c r="O498" s="8" t="str">
        <f t="shared" si="55"/>
        <v/>
      </c>
    </row>
    <row r="499" spans="2:15" x14ac:dyDescent="0.25">
      <c r="B499" s="11" t="s">
        <v>599</v>
      </c>
      <c r="C499" s="16">
        <v>951</v>
      </c>
      <c r="D499" s="21">
        <v>1961</v>
      </c>
      <c r="E499" s="9"/>
      <c r="G499" s="8"/>
      <c r="I499" s="8" t="str">
        <f t="shared" si="56"/>
        <v/>
      </c>
      <c r="J499" s="8" t="str">
        <f t="shared" si="57"/>
        <v/>
      </c>
      <c r="K499" s="8" t="str">
        <f t="shared" si="58"/>
        <v/>
      </c>
      <c r="L499" s="8" t="str">
        <f t="shared" si="59"/>
        <v/>
      </c>
      <c r="M499" s="8" t="str">
        <f t="shared" si="60"/>
        <v/>
      </c>
      <c r="N499" s="8" t="str">
        <f t="shared" si="61"/>
        <v/>
      </c>
      <c r="O499" s="8">
        <f t="shared" si="55"/>
        <v>1961</v>
      </c>
    </row>
    <row r="500" spans="2:15" x14ac:dyDescent="0.25">
      <c r="B500" s="11" t="s">
        <v>637</v>
      </c>
      <c r="C500" s="16">
        <v>428</v>
      </c>
      <c r="D500" s="21">
        <v>1969</v>
      </c>
      <c r="E500" s="9"/>
      <c r="G500" s="8"/>
      <c r="I500" s="8" t="str">
        <f t="shared" si="56"/>
        <v/>
      </c>
      <c r="J500" s="8" t="str">
        <f t="shared" si="57"/>
        <v/>
      </c>
      <c r="K500" s="8" t="str">
        <f t="shared" si="58"/>
        <v/>
      </c>
      <c r="L500" s="8" t="str">
        <f t="shared" si="59"/>
        <v/>
      </c>
      <c r="M500" s="8">
        <f t="shared" si="60"/>
        <v>1969</v>
      </c>
      <c r="N500" s="8" t="str">
        <f t="shared" si="61"/>
        <v/>
      </c>
      <c r="O500" s="8" t="str">
        <f t="shared" si="55"/>
        <v/>
      </c>
    </row>
    <row r="501" spans="2:15" x14ac:dyDescent="0.25">
      <c r="B501" s="11" t="s">
        <v>899</v>
      </c>
      <c r="C501" s="16">
        <v>422</v>
      </c>
      <c r="D501" s="21">
        <v>1974</v>
      </c>
      <c r="E501" s="27"/>
      <c r="G501" s="8"/>
      <c r="I501" s="8" t="str">
        <f t="shared" si="56"/>
        <v/>
      </c>
      <c r="J501" s="8">
        <f t="shared" si="57"/>
        <v>1974</v>
      </c>
      <c r="K501" s="8" t="str">
        <f t="shared" si="58"/>
        <v/>
      </c>
      <c r="L501" s="8" t="str">
        <f t="shared" si="59"/>
        <v/>
      </c>
      <c r="M501" s="8" t="str">
        <f t="shared" si="60"/>
        <v/>
      </c>
      <c r="N501" s="8" t="str">
        <f t="shared" si="61"/>
        <v/>
      </c>
      <c r="O501" s="8" t="str">
        <f t="shared" si="55"/>
        <v/>
      </c>
    </row>
    <row r="502" spans="2:15" x14ac:dyDescent="0.25">
      <c r="B502" s="11" t="s">
        <v>584</v>
      </c>
      <c r="C502" s="16">
        <v>951</v>
      </c>
      <c r="D502" s="21">
        <v>2005</v>
      </c>
      <c r="E502" s="9"/>
      <c r="G502" s="8"/>
      <c r="I502" s="8" t="str">
        <f t="shared" si="56"/>
        <v/>
      </c>
      <c r="J502" s="8" t="str">
        <f t="shared" si="57"/>
        <v/>
      </c>
      <c r="K502" s="8" t="str">
        <f t="shared" si="58"/>
        <v/>
      </c>
      <c r="L502" s="8" t="str">
        <f t="shared" si="59"/>
        <v/>
      </c>
      <c r="M502" s="8" t="str">
        <f t="shared" si="60"/>
        <v/>
      </c>
      <c r="N502" s="8" t="str">
        <f t="shared" si="61"/>
        <v/>
      </c>
      <c r="O502" s="8">
        <f t="shared" si="55"/>
        <v>2005</v>
      </c>
    </row>
    <row r="503" spans="2:15" x14ac:dyDescent="0.25">
      <c r="B503" s="11" t="s">
        <v>282</v>
      </c>
      <c r="C503" s="17">
        <v>428</v>
      </c>
      <c r="D503" s="21">
        <v>2012</v>
      </c>
      <c r="E503" s="9"/>
      <c r="G503" s="8"/>
      <c r="I503" s="8" t="str">
        <f t="shared" si="56"/>
        <v/>
      </c>
      <c r="J503" s="8" t="str">
        <f t="shared" si="57"/>
        <v/>
      </c>
      <c r="K503" s="8" t="str">
        <f t="shared" si="58"/>
        <v/>
      </c>
      <c r="L503" s="8" t="str">
        <f t="shared" si="59"/>
        <v/>
      </c>
      <c r="M503" s="8">
        <f t="shared" si="60"/>
        <v>2012</v>
      </c>
      <c r="N503" s="8" t="str">
        <f t="shared" si="61"/>
        <v/>
      </c>
      <c r="O503" s="8" t="str">
        <f t="shared" si="55"/>
        <v/>
      </c>
    </row>
    <row r="504" spans="2:15" x14ac:dyDescent="0.25">
      <c r="B504" s="11" t="s">
        <v>708</v>
      </c>
      <c r="C504" s="16">
        <v>951</v>
      </c>
      <c r="D504" s="21">
        <v>2023</v>
      </c>
      <c r="E504" s="9"/>
      <c r="G504" s="8"/>
      <c r="I504" s="8" t="str">
        <f t="shared" si="56"/>
        <v/>
      </c>
      <c r="J504" s="8" t="str">
        <f t="shared" si="57"/>
        <v/>
      </c>
      <c r="K504" s="8" t="str">
        <f t="shared" si="58"/>
        <v/>
      </c>
      <c r="L504" s="8" t="str">
        <f t="shared" si="59"/>
        <v/>
      </c>
      <c r="M504" s="8" t="str">
        <f t="shared" si="60"/>
        <v/>
      </c>
      <c r="N504" s="8" t="str">
        <f t="shared" si="61"/>
        <v/>
      </c>
      <c r="O504" s="8">
        <f t="shared" si="55"/>
        <v>2023</v>
      </c>
    </row>
    <row r="505" spans="2:15" x14ac:dyDescent="0.25">
      <c r="B505" s="11" t="s">
        <v>908</v>
      </c>
      <c r="C505" s="16">
        <v>422</v>
      </c>
      <c r="D505" s="21">
        <v>2023</v>
      </c>
      <c r="E505" s="27"/>
      <c r="G505" s="8">
        <f>$D505</f>
        <v>2023</v>
      </c>
      <c r="I505" s="8" t="str">
        <f t="shared" si="56"/>
        <v/>
      </c>
      <c r="J505" s="8">
        <f t="shared" si="57"/>
        <v>2023</v>
      </c>
      <c r="K505" s="8" t="str">
        <f t="shared" si="58"/>
        <v/>
      </c>
      <c r="L505" s="8" t="str">
        <f t="shared" si="59"/>
        <v/>
      </c>
      <c r="M505" s="8" t="str">
        <f t="shared" si="60"/>
        <v/>
      </c>
      <c r="N505" s="8" t="str">
        <f t="shared" si="61"/>
        <v/>
      </c>
      <c r="O505" s="8" t="str">
        <f t="shared" si="55"/>
        <v/>
      </c>
    </row>
    <row r="506" spans="2:15" x14ac:dyDescent="0.25">
      <c r="B506" s="11" t="s">
        <v>644</v>
      </c>
      <c r="C506" s="16">
        <v>951</v>
      </c>
      <c r="D506" s="21">
        <v>2024</v>
      </c>
      <c r="E506" s="9"/>
      <c r="F506" s="8">
        <f>$D506</f>
        <v>2024</v>
      </c>
      <c r="G506" s="8"/>
      <c r="I506" s="8" t="str">
        <f t="shared" si="56"/>
        <v/>
      </c>
      <c r="J506" s="8" t="str">
        <f t="shared" si="57"/>
        <v/>
      </c>
      <c r="K506" s="8" t="str">
        <f t="shared" si="58"/>
        <v/>
      </c>
      <c r="L506" s="8" t="str">
        <f t="shared" si="59"/>
        <v/>
      </c>
      <c r="M506" s="8" t="str">
        <f t="shared" si="60"/>
        <v/>
      </c>
      <c r="N506" s="8" t="str">
        <f t="shared" si="61"/>
        <v/>
      </c>
      <c r="O506" s="8">
        <f t="shared" si="55"/>
        <v>2024</v>
      </c>
    </row>
    <row r="507" spans="2:15" x14ac:dyDescent="0.25">
      <c r="B507" s="11" t="s">
        <v>822</v>
      </c>
      <c r="C507" s="16">
        <v>420</v>
      </c>
      <c r="D507" s="21">
        <v>2031</v>
      </c>
      <c r="E507" s="9"/>
      <c r="G507" s="8"/>
      <c r="I507" s="8">
        <f t="shared" si="56"/>
        <v>2031</v>
      </c>
      <c r="J507" s="8" t="str">
        <f t="shared" si="57"/>
        <v/>
      </c>
      <c r="K507" s="8" t="str">
        <f t="shared" si="58"/>
        <v/>
      </c>
      <c r="L507" s="8" t="str">
        <f t="shared" si="59"/>
        <v/>
      </c>
      <c r="M507" s="8" t="str">
        <f t="shared" si="60"/>
        <v/>
      </c>
      <c r="N507" s="8" t="str">
        <f t="shared" si="61"/>
        <v/>
      </c>
      <c r="O507" s="8" t="str">
        <f t="shared" si="55"/>
        <v/>
      </c>
    </row>
    <row r="508" spans="2:15" x14ac:dyDescent="0.25">
      <c r="B508" s="11" t="s">
        <v>867</v>
      </c>
      <c r="C508" s="17">
        <v>949</v>
      </c>
      <c r="D508" s="21">
        <v>2035</v>
      </c>
      <c r="E508" s="9"/>
      <c r="F508" s="8">
        <f>$D508</f>
        <v>2035</v>
      </c>
      <c r="G508" s="8"/>
      <c r="I508" s="8" t="str">
        <f t="shared" si="56"/>
        <v/>
      </c>
      <c r="J508" s="8" t="str">
        <f t="shared" si="57"/>
        <v/>
      </c>
      <c r="K508" s="8" t="str">
        <f t="shared" si="58"/>
        <v/>
      </c>
      <c r="L508" s="8" t="str">
        <f t="shared" si="59"/>
        <v/>
      </c>
      <c r="M508" s="8" t="str">
        <f t="shared" si="60"/>
        <v/>
      </c>
      <c r="N508" s="8">
        <f t="shared" si="61"/>
        <v>2035</v>
      </c>
      <c r="O508" s="8" t="str">
        <f t="shared" si="55"/>
        <v/>
      </c>
    </row>
    <row r="509" spans="2:15" x14ac:dyDescent="0.25">
      <c r="B509" s="11" t="s">
        <v>762</v>
      </c>
      <c r="C509" s="16">
        <v>951</v>
      </c>
      <c r="D509" s="21">
        <v>2059</v>
      </c>
      <c r="E509" s="9"/>
      <c r="F509" s="8">
        <f>$D509</f>
        <v>2059</v>
      </c>
      <c r="G509" s="8"/>
      <c r="I509" s="8" t="str">
        <f t="shared" si="56"/>
        <v/>
      </c>
      <c r="J509" s="8" t="str">
        <f t="shared" si="57"/>
        <v/>
      </c>
      <c r="K509" s="8" t="str">
        <f t="shared" si="58"/>
        <v/>
      </c>
      <c r="L509" s="8" t="str">
        <f t="shared" si="59"/>
        <v/>
      </c>
      <c r="M509" s="8" t="str">
        <f t="shared" si="60"/>
        <v/>
      </c>
      <c r="N509" s="8" t="str">
        <f t="shared" si="61"/>
        <v/>
      </c>
      <c r="O509" s="8">
        <f t="shared" si="55"/>
        <v>2059</v>
      </c>
    </row>
    <row r="510" spans="2:15" x14ac:dyDescent="0.2">
      <c r="B510" s="11" t="s">
        <v>679</v>
      </c>
      <c r="C510" s="14">
        <v>420</v>
      </c>
      <c r="D510" s="21">
        <v>2070</v>
      </c>
      <c r="E510" s="9"/>
      <c r="G510" s="8"/>
      <c r="I510" s="8">
        <f t="shared" si="56"/>
        <v>2070</v>
      </c>
      <c r="J510" s="8" t="str">
        <f t="shared" si="57"/>
        <v/>
      </c>
      <c r="K510" s="8" t="str">
        <f t="shared" si="58"/>
        <v/>
      </c>
      <c r="L510" s="8" t="str">
        <f t="shared" si="59"/>
        <v/>
      </c>
      <c r="M510" s="8" t="str">
        <f t="shared" si="60"/>
        <v/>
      </c>
      <c r="N510" s="8" t="str">
        <f t="shared" si="61"/>
        <v/>
      </c>
      <c r="O510" s="8" t="str">
        <f t="shared" si="55"/>
        <v/>
      </c>
    </row>
    <row r="511" spans="2:15" x14ac:dyDescent="0.25">
      <c r="B511" s="11" t="s">
        <v>606</v>
      </c>
      <c r="C511" s="16">
        <v>951</v>
      </c>
      <c r="D511" s="21">
        <v>2082</v>
      </c>
      <c r="E511" s="9"/>
      <c r="G511" s="8"/>
      <c r="I511" s="8" t="str">
        <f t="shared" si="56"/>
        <v/>
      </c>
      <c r="J511" s="8" t="str">
        <f t="shared" si="57"/>
        <v/>
      </c>
      <c r="K511" s="8" t="str">
        <f t="shared" si="58"/>
        <v/>
      </c>
      <c r="L511" s="8" t="str">
        <f t="shared" si="59"/>
        <v/>
      </c>
      <c r="M511" s="8" t="str">
        <f t="shared" si="60"/>
        <v/>
      </c>
      <c r="N511" s="8" t="str">
        <f t="shared" si="61"/>
        <v/>
      </c>
      <c r="O511" s="8">
        <f t="shared" si="55"/>
        <v>2082</v>
      </c>
    </row>
    <row r="512" spans="2:15" x14ac:dyDescent="0.25">
      <c r="B512" s="11" t="s">
        <v>519</v>
      </c>
      <c r="C512" s="17">
        <v>424</v>
      </c>
      <c r="D512" s="21">
        <v>2100</v>
      </c>
      <c r="E512" s="9"/>
      <c r="G512" s="8"/>
      <c r="I512" s="8" t="str">
        <f t="shared" si="56"/>
        <v/>
      </c>
      <c r="J512" s="8" t="str">
        <f t="shared" si="57"/>
        <v/>
      </c>
      <c r="K512" s="8">
        <f t="shared" si="58"/>
        <v>2100</v>
      </c>
      <c r="L512" s="8" t="str">
        <f t="shared" si="59"/>
        <v/>
      </c>
      <c r="M512" s="8" t="str">
        <f t="shared" si="60"/>
        <v/>
      </c>
      <c r="N512" s="8" t="str">
        <f t="shared" si="61"/>
        <v/>
      </c>
      <c r="O512" s="8" t="str">
        <f t="shared" si="55"/>
        <v/>
      </c>
    </row>
    <row r="513" spans="2:15" x14ac:dyDescent="0.25">
      <c r="B513" s="11" t="s">
        <v>621</v>
      </c>
      <c r="C513" s="16">
        <v>422</v>
      </c>
      <c r="D513" s="21">
        <v>2108</v>
      </c>
      <c r="E513" s="27"/>
      <c r="G513" s="8"/>
      <c r="I513" s="8" t="str">
        <f t="shared" si="56"/>
        <v/>
      </c>
      <c r="J513" s="8">
        <f t="shared" si="57"/>
        <v>2108</v>
      </c>
      <c r="K513" s="8" t="str">
        <f t="shared" si="58"/>
        <v/>
      </c>
      <c r="L513" s="8" t="str">
        <f t="shared" si="59"/>
        <v/>
      </c>
      <c r="M513" s="8" t="str">
        <f t="shared" si="60"/>
        <v/>
      </c>
      <c r="N513" s="8" t="str">
        <f t="shared" si="61"/>
        <v/>
      </c>
      <c r="O513" s="8" t="str">
        <f t="shared" si="55"/>
        <v/>
      </c>
    </row>
    <row r="514" spans="2:15" x14ac:dyDescent="0.25">
      <c r="B514" s="11" t="s">
        <v>464</v>
      </c>
      <c r="C514" s="17">
        <v>949</v>
      </c>
      <c r="D514" s="21">
        <v>2112</v>
      </c>
      <c r="E514" s="9"/>
      <c r="F514" s="8">
        <f>$D514</f>
        <v>2112</v>
      </c>
      <c r="G514" s="8"/>
      <c r="I514" s="8" t="str">
        <f t="shared" si="56"/>
        <v/>
      </c>
      <c r="J514" s="8" t="str">
        <f t="shared" si="57"/>
        <v/>
      </c>
      <c r="K514" s="8" t="str">
        <f t="shared" si="58"/>
        <v/>
      </c>
      <c r="L514" s="8" t="str">
        <f t="shared" si="59"/>
        <v/>
      </c>
      <c r="M514" s="8" t="str">
        <f t="shared" si="60"/>
        <v/>
      </c>
      <c r="N514" s="8">
        <f t="shared" si="61"/>
        <v>2112</v>
      </c>
      <c r="O514" s="8" t="str">
        <f t="shared" ref="O514:O577" si="62" xml:space="preserve">   IF($C514=951, $D514, "")</f>
        <v/>
      </c>
    </row>
    <row r="515" spans="2:15" x14ac:dyDescent="0.25">
      <c r="B515" s="11" t="s">
        <v>572</v>
      </c>
      <c r="C515" s="17">
        <v>424</v>
      </c>
      <c r="D515" s="21">
        <v>2112</v>
      </c>
      <c r="E515" s="9"/>
      <c r="G515" s="8"/>
      <c r="I515" s="8" t="str">
        <f t="shared" si="56"/>
        <v/>
      </c>
      <c r="J515" s="8" t="str">
        <f t="shared" si="57"/>
        <v/>
      </c>
      <c r="K515" s="8">
        <f t="shared" si="58"/>
        <v>2112</v>
      </c>
      <c r="L515" s="8" t="str">
        <f t="shared" si="59"/>
        <v/>
      </c>
      <c r="M515" s="8" t="str">
        <f t="shared" si="60"/>
        <v/>
      </c>
      <c r="N515" s="8" t="str">
        <f t="shared" si="61"/>
        <v/>
      </c>
      <c r="O515" s="8" t="str">
        <f t="shared" si="62"/>
        <v/>
      </c>
    </row>
    <row r="516" spans="2:15" x14ac:dyDescent="0.25">
      <c r="B516" s="11" t="s">
        <v>498</v>
      </c>
      <c r="C516" s="17">
        <v>424</v>
      </c>
      <c r="D516" s="21">
        <v>2120</v>
      </c>
      <c r="E516" s="9"/>
      <c r="G516" s="8"/>
      <c r="I516" s="8" t="str">
        <f t="shared" si="56"/>
        <v/>
      </c>
      <c r="J516" s="8" t="str">
        <f t="shared" si="57"/>
        <v/>
      </c>
      <c r="K516" s="8">
        <f t="shared" si="58"/>
        <v>2120</v>
      </c>
      <c r="L516" s="8" t="str">
        <f t="shared" si="59"/>
        <v/>
      </c>
      <c r="M516" s="8" t="str">
        <f t="shared" si="60"/>
        <v/>
      </c>
      <c r="N516" s="8" t="str">
        <f t="shared" si="61"/>
        <v/>
      </c>
      <c r="O516" s="8" t="str">
        <f t="shared" si="62"/>
        <v/>
      </c>
    </row>
    <row r="517" spans="2:15" x14ac:dyDescent="0.25">
      <c r="B517" s="11" t="s">
        <v>894</v>
      </c>
      <c r="C517" s="16">
        <v>420</v>
      </c>
      <c r="D517" s="21">
        <v>2138</v>
      </c>
      <c r="E517" s="9"/>
      <c r="G517" s="8"/>
      <c r="I517" s="8">
        <f t="shared" si="56"/>
        <v>2138</v>
      </c>
      <c r="J517" s="8" t="str">
        <f t="shared" si="57"/>
        <v/>
      </c>
      <c r="K517" s="8" t="str">
        <f t="shared" si="58"/>
        <v/>
      </c>
      <c r="L517" s="8" t="str">
        <f t="shared" si="59"/>
        <v/>
      </c>
      <c r="M517" s="8" t="str">
        <f t="shared" si="60"/>
        <v/>
      </c>
      <c r="N517" s="8" t="str">
        <f t="shared" si="61"/>
        <v/>
      </c>
      <c r="O517" s="8" t="str">
        <f t="shared" si="62"/>
        <v/>
      </c>
    </row>
    <row r="518" spans="2:15" x14ac:dyDescent="0.25">
      <c r="B518" s="11" t="s">
        <v>170</v>
      </c>
      <c r="C518" s="17">
        <v>422</v>
      </c>
      <c r="D518" s="21">
        <v>2175</v>
      </c>
      <c r="E518" s="27"/>
      <c r="G518" s="8"/>
      <c r="I518" s="8" t="str">
        <f t="shared" si="56"/>
        <v/>
      </c>
      <c r="J518" s="8">
        <f t="shared" si="57"/>
        <v>2175</v>
      </c>
      <c r="K518" s="8" t="str">
        <f t="shared" si="58"/>
        <v/>
      </c>
      <c r="L518" s="8" t="str">
        <f t="shared" si="59"/>
        <v/>
      </c>
      <c r="M518" s="8" t="str">
        <f t="shared" si="60"/>
        <v/>
      </c>
      <c r="N518" s="8" t="str">
        <f t="shared" si="61"/>
        <v/>
      </c>
      <c r="O518" s="8" t="str">
        <f t="shared" si="62"/>
        <v/>
      </c>
    </row>
    <row r="519" spans="2:15" x14ac:dyDescent="0.2">
      <c r="B519" s="11" t="s">
        <v>550</v>
      </c>
      <c r="C519" s="14">
        <v>420</v>
      </c>
      <c r="D519" s="21">
        <v>2180</v>
      </c>
      <c r="E519" s="9"/>
      <c r="G519" s="8"/>
      <c r="I519" s="8">
        <f t="shared" si="56"/>
        <v>2180</v>
      </c>
      <c r="J519" s="8" t="str">
        <f t="shared" si="57"/>
        <v/>
      </c>
      <c r="K519" s="8" t="str">
        <f t="shared" si="58"/>
        <v/>
      </c>
      <c r="L519" s="8" t="str">
        <f t="shared" si="59"/>
        <v/>
      </c>
      <c r="M519" s="8" t="str">
        <f t="shared" si="60"/>
        <v/>
      </c>
      <c r="N519" s="8" t="str">
        <f t="shared" si="61"/>
        <v/>
      </c>
      <c r="O519" s="8" t="str">
        <f t="shared" si="62"/>
        <v/>
      </c>
    </row>
    <row r="520" spans="2:15" x14ac:dyDescent="0.25">
      <c r="B520" s="11" t="s">
        <v>631</v>
      </c>
      <c r="C520" s="16">
        <v>422</v>
      </c>
      <c r="D520" s="21">
        <v>2218</v>
      </c>
      <c r="E520" s="27"/>
      <c r="G520" s="8"/>
      <c r="I520" s="8" t="str">
        <f t="shared" si="56"/>
        <v/>
      </c>
      <c r="J520" s="8">
        <f t="shared" si="57"/>
        <v>2218</v>
      </c>
      <c r="K520" s="8" t="str">
        <f t="shared" si="58"/>
        <v/>
      </c>
      <c r="L520" s="8" t="str">
        <f t="shared" si="59"/>
        <v/>
      </c>
      <c r="M520" s="8" t="str">
        <f t="shared" si="60"/>
        <v/>
      </c>
      <c r="N520" s="8" t="str">
        <f t="shared" si="61"/>
        <v/>
      </c>
      <c r="O520" s="8" t="str">
        <f t="shared" si="62"/>
        <v/>
      </c>
    </row>
    <row r="521" spans="2:15" x14ac:dyDescent="0.25">
      <c r="B521" s="11" t="s">
        <v>608</v>
      </c>
      <c r="C521" s="17">
        <v>949</v>
      </c>
      <c r="D521" s="21">
        <v>2222</v>
      </c>
      <c r="E521" s="9"/>
      <c r="G521" s="8"/>
      <c r="I521" s="8" t="str">
        <f t="shared" si="56"/>
        <v/>
      </c>
      <c r="J521" s="8" t="str">
        <f t="shared" si="57"/>
        <v/>
      </c>
      <c r="K521" s="8" t="str">
        <f t="shared" si="58"/>
        <v/>
      </c>
      <c r="L521" s="8" t="str">
        <f t="shared" si="59"/>
        <v/>
      </c>
      <c r="M521" s="8" t="str">
        <f t="shared" si="60"/>
        <v/>
      </c>
      <c r="N521" s="8">
        <f t="shared" si="61"/>
        <v>2222</v>
      </c>
      <c r="O521" s="8" t="str">
        <f t="shared" si="62"/>
        <v/>
      </c>
    </row>
    <row r="522" spans="2:15" x14ac:dyDescent="0.25">
      <c r="B522" s="11" t="s">
        <v>726</v>
      </c>
      <c r="C522" s="16">
        <v>424</v>
      </c>
      <c r="D522" s="21">
        <v>2246</v>
      </c>
      <c r="E522" s="9"/>
      <c r="G522" s="8"/>
      <c r="I522" s="8" t="str">
        <f t="shared" si="56"/>
        <v/>
      </c>
      <c r="J522" s="8" t="str">
        <f t="shared" si="57"/>
        <v/>
      </c>
      <c r="K522" s="8">
        <f t="shared" si="58"/>
        <v>2246</v>
      </c>
      <c r="L522" s="8" t="str">
        <f t="shared" si="59"/>
        <v/>
      </c>
      <c r="M522" s="8" t="str">
        <f t="shared" si="60"/>
        <v/>
      </c>
      <c r="N522" s="8" t="str">
        <f t="shared" si="61"/>
        <v/>
      </c>
      <c r="O522" s="8" t="str">
        <f t="shared" si="62"/>
        <v/>
      </c>
    </row>
    <row r="523" spans="2:15" x14ac:dyDescent="0.25">
      <c r="B523" s="11" t="s">
        <v>701</v>
      </c>
      <c r="C523" s="16">
        <v>949</v>
      </c>
      <c r="D523" s="21">
        <v>2277</v>
      </c>
      <c r="E523" s="9"/>
      <c r="F523" s="8">
        <f>$D523</f>
        <v>2277</v>
      </c>
      <c r="G523" s="8"/>
      <c r="I523" s="8" t="str">
        <f t="shared" si="56"/>
        <v/>
      </c>
      <c r="J523" s="8" t="str">
        <f t="shared" si="57"/>
        <v/>
      </c>
      <c r="K523" s="8" t="str">
        <f t="shared" si="58"/>
        <v/>
      </c>
      <c r="L523" s="8" t="str">
        <f t="shared" si="59"/>
        <v/>
      </c>
      <c r="M523" s="8" t="str">
        <f t="shared" si="60"/>
        <v/>
      </c>
      <c r="N523" s="8">
        <f t="shared" si="61"/>
        <v>2277</v>
      </c>
      <c r="O523" s="8" t="str">
        <f t="shared" si="62"/>
        <v/>
      </c>
    </row>
    <row r="524" spans="2:15" x14ac:dyDescent="0.25">
      <c r="B524" s="11" t="s">
        <v>538</v>
      </c>
      <c r="C524" s="17">
        <v>424</v>
      </c>
      <c r="D524" s="21">
        <v>2285</v>
      </c>
      <c r="E524" s="8">
        <f>$D524</f>
        <v>2285</v>
      </c>
      <c r="G524" s="8"/>
      <c r="I524" s="8" t="str">
        <f t="shared" si="56"/>
        <v/>
      </c>
      <c r="J524" s="8" t="str">
        <f t="shared" si="57"/>
        <v/>
      </c>
      <c r="K524" s="8">
        <f t="shared" si="58"/>
        <v>2285</v>
      </c>
      <c r="L524" s="8" t="str">
        <f t="shared" si="59"/>
        <v/>
      </c>
      <c r="M524" s="8" t="str">
        <f t="shared" si="60"/>
        <v/>
      </c>
      <c r="N524" s="8" t="str">
        <f t="shared" si="61"/>
        <v/>
      </c>
      <c r="O524" s="8" t="str">
        <f t="shared" si="62"/>
        <v/>
      </c>
    </row>
    <row r="525" spans="2:15" x14ac:dyDescent="0.25">
      <c r="B525" s="11" t="s">
        <v>209</v>
      </c>
      <c r="C525" s="17">
        <v>424</v>
      </c>
      <c r="D525" s="21">
        <v>2298</v>
      </c>
      <c r="E525" s="9"/>
      <c r="G525" s="8"/>
      <c r="I525" s="8" t="str">
        <f t="shared" si="56"/>
        <v/>
      </c>
      <c r="J525" s="8" t="str">
        <f t="shared" si="57"/>
        <v/>
      </c>
      <c r="K525" s="8">
        <f t="shared" si="58"/>
        <v>2298</v>
      </c>
      <c r="L525" s="8" t="str">
        <f t="shared" si="59"/>
        <v/>
      </c>
      <c r="M525" s="8" t="str">
        <f t="shared" si="60"/>
        <v/>
      </c>
      <c r="N525" s="8" t="str">
        <f t="shared" si="61"/>
        <v/>
      </c>
      <c r="O525" s="8" t="str">
        <f t="shared" si="62"/>
        <v/>
      </c>
    </row>
    <row r="526" spans="2:15" x14ac:dyDescent="0.25">
      <c r="B526" s="11" t="s">
        <v>138</v>
      </c>
      <c r="C526" s="17">
        <v>422</v>
      </c>
      <c r="D526" s="21">
        <v>2309</v>
      </c>
      <c r="E526" s="27"/>
      <c r="G526" s="8"/>
      <c r="I526" s="8" t="str">
        <f t="shared" si="56"/>
        <v/>
      </c>
      <c r="J526" s="8">
        <f t="shared" si="57"/>
        <v>2309</v>
      </c>
      <c r="K526" s="8" t="str">
        <f t="shared" si="58"/>
        <v/>
      </c>
      <c r="L526" s="8" t="str">
        <f t="shared" si="59"/>
        <v/>
      </c>
      <c r="M526" s="8" t="str">
        <f t="shared" si="60"/>
        <v/>
      </c>
      <c r="N526" s="8" t="str">
        <f t="shared" si="61"/>
        <v/>
      </c>
      <c r="O526" s="8" t="str">
        <f t="shared" si="62"/>
        <v/>
      </c>
    </row>
    <row r="527" spans="2:15" x14ac:dyDescent="0.25">
      <c r="B527" s="11" t="s">
        <v>734</v>
      </c>
      <c r="C527" s="16">
        <v>424</v>
      </c>
      <c r="D527" s="21">
        <v>2332</v>
      </c>
      <c r="E527" s="9"/>
      <c r="G527" s="8"/>
      <c r="I527" s="8" t="str">
        <f t="shared" si="56"/>
        <v/>
      </c>
      <c r="J527" s="8" t="str">
        <f t="shared" si="57"/>
        <v/>
      </c>
      <c r="K527" s="8">
        <f t="shared" si="58"/>
        <v>2332</v>
      </c>
      <c r="L527" s="8" t="str">
        <f t="shared" si="59"/>
        <v/>
      </c>
      <c r="M527" s="8" t="str">
        <f t="shared" si="60"/>
        <v/>
      </c>
      <c r="N527" s="8" t="str">
        <f t="shared" si="61"/>
        <v/>
      </c>
      <c r="O527" s="8" t="str">
        <f t="shared" si="62"/>
        <v/>
      </c>
    </row>
    <row r="528" spans="2:15" x14ac:dyDescent="0.25">
      <c r="B528" s="11" t="s">
        <v>806</v>
      </c>
      <c r="C528" s="16">
        <v>951</v>
      </c>
      <c r="D528" s="21">
        <v>2334</v>
      </c>
      <c r="E528" s="9"/>
      <c r="G528" s="8"/>
      <c r="I528" s="8" t="str">
        <f t="shared" si="56"/>
        <v/>
      </c>
      <c r="J528" s="8" t="str">
        <f t="shared" si="57"/>
        <v/>
      </c>
      <c r="K528" s="8" t="str">
        <f t="shared" si="58"/>
        <v/>
      </c>
      <c r="L528" s="8" t="str">
        <f t="shared" si="59"/>
        <v/>
      </c>
      <c r="M528" s="8" t="str">
        <f t="shared" si="60"/>
        <v/>
      </c>
      <c r="N528" s="8" t="str">
        <f t="shared" si="61"/>
        <v/>
      </c>
      <c r="O528" s="8">
        <f t="shared" si="62"/>
        <v>2334</v>
      </c>
    </row>
    <row r="529" spans="2:15" x14ac:dyDescent="0.25">
      <c r="B529" s="11" t="s">
        <v>819</v>
      </c>
      <c r="C529" s="17">
        <v>949</v>
      </c>
      <c r="D529" s="21">
        <v>2339</v>
      </c>
      <c r="E529" s="9"/>
      <c r="G529" s="8"/>
      <c r="I529" s="8" t="str">
        <f t="shared" si="56"/>
        <v/>
      </c>
      <c r="J529" s="8" t="str">
        <f t="shared" si="57"/>
        <v/>
      </c>
      <c r="K529" s="8" t="str">
        <f t="shared" si="58"/>
        <v/>
      </c>
      <c r="L529" s="8" t="str">
        <f t="shared" si="59"/>
        <v/>
      </c>
      <c r="M529" s="8" t="str">
        <f t="shared" si="60"/>
        <v/>
      </c>
      <c r="N529" s="8">
        <f t="shared" si="61"/>
        <v>2339</v>
      </c>
      <c r="O529" s="8" t="str">
        <f t="shared" si="62"/>
        <v/>
      </c>
    </row>
    <row r="530" spans="2:15" x14ac:dyDescent="0.25">
      <c r="B530" s="11" t="s">
        <v>105</v>
      </c>
      <c r="C530" s="17">
        <v>420</v>
      </c>
      <c r="D530" s="21">
        <v>2351</v>
      </c>
      <c r="E530" s="9"/>
      <c r="G530" s="8"/>
      <c r="I530" s="8">
        <f t="shared" si="56"/>
        <v>2351</v>
      </c>
      <c r="J530" s="8" t="str">
        <f t="shared" si="57"/>
        <v/>
      </c>
      <c r="K530" s="8" t="str">
        <f t="shared" si="58"/>
        <v/>
      </c>
      <c r="L530" s="8" t="str">
        <f t="shared" si="59"/>
        <v/>
      </c>
      <c r="M530" s="8" t="str">
        <f t="shared" si="60"/>
        <v/>
      </c>
      <c r="N530" s="8" t="str">
        <f t="shared" si="61"/>
        <v/>
      </c>
      <c r="O530" s="8" t="str">
        <f t="shared" si="62"/>
        <v/>
      </c>
    </row>
    <row r="531" spans="2:15" x14ac:dyDescent="0.25">
      <c r="B531" s="11" t="s">
        <v>94</v>
      </c>
      <c r="C531" s="17">
        <v>420</v>
      </c>
      <c r="D531" s="21">
        <v>2367</v>
      </c>
      <c r="E531" s="9"/>
      <c r="G531" s="8"/>
      <c r="I531" s="8">
        <f t="shared" si="56"/>
        <v>2367</v>
      </c>
      <c r="J531" s="8" t="str">
        <f t="shared" si="57"/>
        <v/>
      </c>
      <c r="K531" s="8" t="str">
        <f t="shared" si="58"/>
        <v/>
      </c>
      <c r="L531" s="8" t="str">
        <f t="shared" si="59"/>
        <v/>
      </c>
      <c r="M531" s="8" t="str">
        <f t="shared" si="60"/>
        <v/>
      </c>
      <c r="N531" s="8" t="str">
        <f t="shared" si="61"/>
        <v/>
      </c>
      <c r="O531" s="8" t="str">
        <f t="shared" si="62"/>
        <v/>
      </c>
    </row>
    <row r="532" spans="2:15" x14ac:dyDescent="0.25">
      <c r="B532" s="11" t="s">
        <v>738</v>
      </c>
      <c r="C532" s="16">
        <v>422</v>
      </c>
      <c r="D532" s="21">
        <v>2379</v>
      </c>
      <c r="E532" s="27"/>
      <c r="G532" s="8"/>
      <c r="I532" s="8" t="str">
        <f t="shared" si="56"/>
        <v/>
      </c>
      <c r="J532" s="8">
        <f t="shared" si="57"/>
        <v>2379</v>
      </c>
      <c r="K532" s="8" t="str">
        <f t="shared" si="58"/>
        <v/>
      </c>
      <c r="L532" s="8" t="str">
        <f t="shared" si="59"/>
        <v/>
      </c>
      <c r="M532" s="8" t="str">
        <f t="shared" si="60"/>
        <v/>
      </c>
      <c r="N532" s="8" t="str">
        <f t="shared" si="61"/>
        <v/>
      </c>
      <c r="O532" s="8" t="str">
        <f t="shared" si="62"/>
        <v/>
      </c>
    </row>
    <row r="533" spans="2:15" x14ac:dyDescent="0.25">
      <c r="B533" s="11" t="s">
        <v>175</v>
      </c>
      <c r="C533" s="17">
        <v>422</v>
      </c>
      <c r="D533" s="21">
        <v>2383</v>
      </c>
      <c r="E533" s="29">
        <f>$D533</f>
        <v>2383</v>
      </c>
      <c r="G533" s="8"/>
      <c r="I533" s="8" t="str">
        <f t="shared" ref="I533:I596" si="63" xml:space="preserve">   IF($C533=420, $D533, "")</f>
        <v/>
      </c>
      <c r="J533" s="8">
        <f t="shared" ref="J533:J596" si="64" xml:space="preserve">   IF($C533=422, $D533, "")</f>
        <v>2383</v>
      </c>
      <c r="K533" s="8" t="str">
        <f t="shared" ref="K533:K596" si="65" xml:space="preserve">   IF($C533=424, $D533, "")</f>
        <v/>
      </c>
      <c r="L533" s="8" t="str">
        <f t="shared" ref="L533:L596" si="66" xml:space="preserve">   IF($C533=426, $D533, "")</f>
        <v/>
      </c>
      <c r="M533" s="8" t="str">
        <f t="shared" ref="M533:M596" si="67" xml:space="preserve">   IF($C533=428, $D533, "")</f>
        <v/>
      </c>
      <c r="N533" s="8" t="str">
        <f t="shared" ref="N533:N596" si="68" xml:space="preserve">   IF($C533=949, $D533, "")</f>
        <v/>
      </c>
      <c r="O533" s="8" t="str">
        <f t="shared" si="62"/>
        <v/>
      </c>
    </row>
    <row r="534" spans="2:15" x14ac:dyDescent="0.25">
      <c r="B534" s="11" t="s">
        <v>727</v>
      </c>
      <c r="C534" s="16">
        <v>422</v>
      </c>
      <c r="D534" s="21">
        <v>2402</v>
      </c>
      <c r="E534" s="27"/>
      <c r="G534" s="8"/>
      <c r="I534" s="8" t="str">
        <f t="shared" si="63"/>
        <v/>
      </c>
      <c r="J534" s="8">
        <f t="shared" si="64"/>
        <v>2402</v>
      </c>
      <c r="K534" s="8" t="str">
        <f t="shared" si="65"/>
        <v/>
      </c>
      <c r="L534" s="8" t="str">
        <f t="shared" si="66"/>
        <v/>
      </c>
      <c r="M534" s="8" t="str">
        <f t="shared" si="67"/>
        <v/>
      </c>
      <c r="N534" s="8" t="str">
        <f t="shared" si="68"/>
        <v/>
      </c>
      <c r="O534" s="8" t="str">
        <f t="shared" si="62"/>
        <v/>
      </c>
    </row>
    <row r="535" spans="2:15" x14ac:dyDescent="0.25">
      <c r="B535" s="11" t="s">
        <v>287</v>
      </c>
      <c r="C535" s="17">
        <v>428</v>
      </c>
      <c r="D535" s="21">
        <v>2426</v>
      </c>
      <c r="E535" s="9"/>
      <c r="G535" s="8"/>
      <c r="I535" s="8" t="str">
        <f t="shared" si="63"/>
        <v/>
      </c>
      <c r="J535" s="8" t="str">
        <f t="shared" si="64"/>
        <v/>
      </c>
      <c r="K535" s="8" t="str">
        <f t="shared" si="65"/>
        <v/>
      </c>
      <c r="L535" s="8" t="str">
        <f t="shared" si="66"/>
        <v/>
      </c>
      <c r="M535" s="8">
        <f t="shared" si="67"/>
        <v>2426</v>
      </c>
      <c r="N535" s="8" t="str">
        <f t="shared" si="68"/>
        <v/>
      </c>
      <c r="O535" s="8" t="str">
        <f t="shared" si="62"/>
        <v/>
      </c>
    </row>
    <row r="536" spans="2:15" x14ac:dyDescent="0.25">
      <c r="B536" s="11" t="s">
        <v>673</v>
      </c>
      <c r="C536" s="16">
        <v>424</v>
      </c>
      <c r="D536" s="21">
        <v>2441</v>
      </c>
      <c r="E536" s="9"/>
      <c r="G536" s="8"/>
      <c r="I536" s="8" t="str">
        <f t="shared" si="63"/>
        <v/>
      </c>
      <c r="J536" s="8" t="str">
        <f t="shared" si="64"/>
        <v/>
      </c>
      <c r="K536" s="8">
        <f t="shared" si="65"/>
        <v>2441</v>
      </c>
      <c r="L536" s="8" t="str">
        <f t="shared" si="66"/>
        <v/>
      </c>
      <c r="M536" s="8" t="str">
        <f t="shared" si="67"/>
        <v/>
      </c>
      <c r="N536" s="8" t="str">
        <f t="shared" si="68"/>
        <v/>
      </c>
      <c r="O536" s="8" t="str">
        <f t="shared" si="62"/>
        <v/>
      </c>
    </row>
    <row r="537" spans="2:15" x14ac:dyDescent="0.25">
      <c r="B537" s="11" t="s">
        <v>781</v>
      </c>
      <c r="C537" s="17">
        <v>428</v>
      </c>
      <c r="D537" s="21">
        <v>2477</v>
      </c>
      <c r="E537" s="9"/>
      <c r="G537" s="8"/>
      <c r="I537" s="8" t="str">
        <f t="shared" si="63"/>
        <v/>
      </c>
      <c r="J537" s="8" t="str">
        <f t="shared" si="64"/>
        <v/>
      </c>
      <c r="K537" s="8" t="str">
        <f t="shared" si="65"/>
        <v/>
      </c>
      <c r="L537" s="8" t="str">
        <f t="shared" si="66"/>
        <v/>
      </c>
      <c r="M537" s="8">
        <f t="shared" si="67"/>
        <v>2477</v>
      </c>
      <c r="N537" s="8" t="str">
        <f t="shared" si="68"/>
        <v/>
      </c>
      <c r="O537" s="8" t="str">
        <f t="shared" si="62"/>
        <v/>
      </c>
    </row>
    <row r="538" spans="2:15" x14ac:dyDescent="0.25">
      <c r="B538" s="11" t="s">
        <v>567</v>
      </c>
      <c r="C538" s="17">
        <v>424</v>
      </c>
      <c r="D538" s="21">
        <v>2478</v>
      </c>
      <c r="E538" s="9"/>
      <c r="G538" s="8"/>
      <c r="I538" s="8" t="str">
        <f t="shared" si="63"/>
        <v/>
      </c>
      <c r="J538" s="8" t="str">
        <f t="shared" si="64"/>
        <v/>
      </c>
      <c r="K538" s="8">
        <f t="shared" si="65"/>
        <v>2478</v>
      </c>
      <c r="L538" s="8" t="str">
        <f t="shared" si="66"/>
        <v/>
      </c>
      <c r="M538" s="8" t="str">
        <f t="shared" si="67"/>
        <v/>
      </c>
      <c r="N538" s="8" t="str">
        <f t="shared" si="68"/>
        <v/>
      </c>
      <c r="O538" s="8" t="str">
        <f t="shared" si="62"/>
        <v/>
      </c>
    </row>
    <row r="539" spans="2:15" x14ac:dyDescent="0.25">
      <c r="B539" s="11" t="s">
        <v>839</v>
      </c>
      <c r="C539" s="16">
        <v>951</v>
      </c>
      <c r="D539" s="21">
        <v>2506</v>
      </c>
      <c r="E539" s="9"/>
      <c r="G539" s="8"/>
      <c r="I539" s="8" t="str">
        <f t="shared" si="63"/>
        <v/>
      </c>
      <c r="J539" s="8" t="str">
        <f t="shared" si="64"/>
        <v/>
      </c>
      <c r="K539" s="8" t="str">
        <f t="shared" si="65"/>
        <v/>
      </c>
      <c r="L539" s="8" t="str">
        <f t="shared" si="66"/>
        <v/>
      </c>
      <c r="M539" s="8" t="str">
        <f t="shared" si="67"/>
        <v/>
      </c>
      <c r="N539" s="8" t="str">
        <f t="shared" si="68"/>
        <v/>
      </c>
      <c r="O539" s="8">
        <f t="shared" si="62"/>
        <v>2506</v>
      </c>
    </row>
    <row r="540" spans="2:15" x14ac:dyDescent="0.25">
      <c r="B540" s="11" t="s">
        <v>338</v>
      </c>
      <c r="C540" s="17">
        <v>949</v>
      </c>
      <c r="D540" s="21">
        <v>2511</v>
      </c>
      <c r="E540" s="9"/>
      <c r="G540" s="8"/>
      <c r="I540" s="8" t="str">
        <f t="shared" si="63"/>
        <v/>
      </c>
      <c r="J540" s="8" t="str">
        <f t="shared" si="64"/>
        <v/>
      </c>
      <c r="K540" s="8" t="str">
        <f t="shared" si="65"/>
        <v/>
      </c>
      <c r="L540" s="8" t="str">
        <f t="shared" si="66"/>
        <v/>
      </c>
      <c r="M540" s="8" t="str">
        <f t="shared" si="67"/>
        <v/>
      </c>
      <c r="N540" s="8">
        <f t="shared" si="68"/>
        <v>2511</v>
      </c>
      <c r="O540" s="8" t="str">
        <f t="shared" si="62"/>
        <v/>
      </c>
    </row>
    <row r="541" spans="2:15" x14ac:dyDescent="0.25">
      <c r="B541" s="11" t="s">
        <v>367</v>
      </c>
      <c r="C541" s="17">
        <v>951</v>
      </c>
      <c r="D541" s="21">
        <v>2532</v>
      </c>
      <c r="E541" s="9"/>
      <c r="F541" s="8">
        <f>$D541</f>
        <v>2532</v>
      </c>
      <c r="G541" s="8"/>
      <c r="I541" s="8" t="str">
        <f t="shared" si="63"/>
        <v/>
      </c>
      <c r="J541" s="8" t="str">
        <f t="shared" si="64"/>
        <v/>
      </c>
      <c r="K541" s="8" t="str">
        <f t="shared" si="65"/>
        <v/>
      </c>
      <c r="L541" s="8" t="str">
        <f t="shared" si="66"/>
        <v/>
      </c>
      <c r="M541" s="8" t="str">
        <f t="shared" si="67"/>
        <v/>
      </c>
      <c r="N541" s="8" t="str">
        <f t="shared" si="68"/>
        <v/>
      </c>
      <c r="O541" s="8">
        <f t="shared" si="62"/>
        <v>2532</v>
      </c>
    </row>
    <row r="542" spans="2:15" x14ac:dyDescent="0.25">
      <c r="B542" s="11" t="s">
        <v>951</v>
      </c>
      <c r="C542" s="16">
        <v>951</v>
      </c>
      <c r="D542" s="21">
        <v>2617</v>
      </c>
      <c r="E542" s="9"/>
      <c r="G542" s="8"/>
      <c r="I542" s="8" t="str">
        <f t="shared" si="63"/>
        <v/>
      </c>
      <c r="J542" s="8" t="str">
        <f t="shared" si="64"/>
        <v/>
      </c>
      <c r="K542" s="8" t="str">
        <f t="shared" si="65"/>
        <v/>
      </c>
      <c r="L542" s="8" t="str">
        <f t="shared" si="66"/>
        <v/>
      </c>
      <c r="M542" s="8" t="str">
        <f t="shared" si="67"/>
        <v/>
      </c>
      <c r="N542" s="8" t="str">
        <f t="shared" si="68"/>
        <v/>
      </c>
      <c r="O542" s="8">
        <f t="shared" si="62"/>
        <v>2617</v>
      </c>
    </row>
    <row r="543" spans="2:15" x14ac:dyDescent="0.25">
      <c r="B543" s="11" t="s">
        <v>447</v>
      </c>
      <c r="C543" s="16">
        <v>426</v>
      </c>
      <c r="D543" s="21">
        <v>2633</v>
      </c>
      <c r="E543" s="9"/>
      <c r="G543" s="8"/>
      <c r="I543" s="8" t="str">
        <f t="shared" si="63"/>
        <v/>
      </c>
      <c r="J543" s="8" t="str">
        <f t="shared" si="64"/>
        <v/>
      </c>
      <c r="K543" s="8" t="str">
        <f t="shared" si="65"/>
        <v/>
      </c>
      <c r="L543" s="8">
        <f t="shared" si="66"/>
        <v>2633</v>
      </c>
      <c r="M543" s="8" t="str">
        <f t="shared" si="67"/>
        <v/>
      </c>
      <c r="N543" s="8" t="str">
        <f t="shared" si="68"/>
        <v/>
      </c>
      <c r="O543" s="8" t="str">
        <f t="shared" si="62"/>
        <v/>
      </c>
    </row>
    <row r="544" spans="2:15" x14ac:dyDescent="0.25">
      <c r="B544" s="11" t="s">
        <v>573</v>
      </c>
      <c r="C544" s="16">
        <v>422</v>
      </c>
      <c r="D544" s="21">
        <v>2639</v>
      </c>
      <c r="E544" s="27"/>
      <c r="G544" s="8"/>
      <c r="I544" s="8" t="str">
        <f t="shared" si="63"/>
        <v/>
      </c>
      <c r="J544" s="8">
        <f t="shared" si="64"/>
        <v>2639</v>
      </c>
      <c r="K544" s="8" t="str">
        <f t="shared" si="65"/>
        <v/>
      </c>
      <c r="L544" s="8" t="str">
        <f t="shared" si="66"/>
        <v/>
      </c>
      <c r="M544" s="8" t="str">
        <f t="shared" si="67"/>
        <v/>
      </c>
      <c r="N544" s="8" t="str">
        <f t="shared" si="68"/>
        <v/>
      </c>
      <c r="O544" s="8" t="str">
        <f t="shared" si="62"/>
        <v/>
      </c>
    </row>
    <row r="545" spans="2:15" x14ac:dyDescent="0.25">
      <c r="B545" s="11" t="s">
        <v>767</v>
      </c>
      <c r="C545" s="16">
        <v>949</v>
      </c>
      <c r="D545" s="21">
        <v>2646</v>
      </c>
      <c r="E545" s="9"/>
      <c r="G545" s="8"/>
      <c r="I545" s="8" t="str">
        <f t="shared" si="63"/>
        <v/>
      </c>
      <c r="J545" s="8" t="str">
        <f t="shared" si="64"/>
        <v/>
      </c>
      <c r="K545" s="8" t="str">
        <f t="shared" si="65"/>
        <v/>
      </c>
      <c r="L545" s="8" t="str">
        <f t="shared" si="66"/>
        <v/>
      </c>
      <c r="M545" s="8" t="str">
        <f t="shared" si="67"/>
        <v/>
      </c>
      <c r="N545" s="8">
        <f t="shared" si="68"/>
        <v>2646</v>
      </c>
      <c r="O545" s="8" t="str">
        <f t="shared" si="62"/>
        <v/>
      </c>
    </row>
    <row r="546" spans="2:15" x14ac:dyDescent="0.25">
      <c r="B546" s="11" t="s">
        <v>920</v>
      </c>
      <c r="C546" s="16">
        <v>424</v>
      </c>
      <c r="D546" s="21">
        <v>2656</v>
      </c>
      <c r="E546" s="9"/>
      <c r="G546" s="8"/>
      <c r="I546" s="8" t="str">
        <f t="shared" si="63"/>
        <v/>
      </c>
      <c r="J546" s="8" t="str">
        <f t="shared" si="64"/>
        <v/>
      </c>
      <c r="K546" s="8">
        <f t="shared" si="65"/>
        <v>2656</v>
      </c>
      <c r="L546" s="8" t="str">
        <f t="shared" si="66"/>
        <v/>
      </c>
      <c r="M546" s="8" t="str">
        <f t="shared" si="67"/>
        <v/>
      </c>
      <c r="N546" s="8" t="str">
        <f t="shared" si="68"/>
        <v/>
      </c>
      <c r="O546" s="8" t="str">
        <f t="shared" si="62"/>
        <v/>
      </c>
    </row>
    <row r="547" spans="2:15" x14ac:dyDescent="0.25">
      <c r="B547" s="11" t="s">
        <v>279</v>
      </c>
      <c r="C547" s="17">
        <v>428</v>
      </c>
      <c r="D547" s="21">
        <v>2663</v>
      </c>
      <c r="E547" s="9"/>
      <c r="G547" s="8"/>
      <c r="I547" s="8" t="str">
        <f t="shared" si="63"/>
        <v/>
      </c>
      <c r="J547" s="8" t="str">
        <f t="shared" si="64"/>
        <v/>
      </c>
      <c r="K547" s="8" t="str">
        <f t="shared" si="65"/>
        <v/>
      </c>
      <c r="L547" s="8" t="str">
        <f t="shared" si="66"/>
        <v/>
      </c>
      <c r="M547" s="8">
        <f t="shared" si="67"/>
        <v>2663</v>
      </c>
      <c r="N547" s="8" t="str">
        <f t="shared" si="68"/>
        <v/>
      </c>
      <c r="O547" s="8" t="str">
        <f t="shared" si="62"/>
        <v/>
      </c>
    </row>
    <row r="548" spans="2:15" x14ac:dyDescent="0.25">
      <c r="B548" s="11" t="s">
        <v>337</v>
      </c>
      <c r="C548" s="17">
        <v>949</v>
      </c>
      <c r="D548" s="21">
        <v>2663</v>
      </c>
      <c r="E548" s="9"/>
      <c r="G548" s="8"/>
      <c r="I548" s="8" t="str">
        <f t="shared" si="63"/>
        <v/>
      </c>
      <c r="J548" s="8" t="str">
        <f t="shared" si="64"/>
        <v/>
      </c>
      <c r="K548" s="8" t="str">
        <f t="shared" si="65"/>
        <v/>
      </c>
      <c r="L548" s="8" t="str">
        <f t="shared" si="66"/>
        <v/>
      </c>
      <c r="M548" s="8" t="str">
        <f t="shared" si="67"/>
        <v/>
      </c>
      <c r="N548" s="8">
        <f t="shared" si="68"/>
        <v>2663</v>
      </c>
      <c r="O548" s="8" t="str">
        <f t="shared" si="62"/>
        <v/>
      </c>
    </row>
    <row r="549" spans="2:15" x14ac:dyDescent="0.25">
      <c r="B549" s="11" t="s">
        <v>147</v>
      </c>
      <c r="C549" s="17">
        <v>422</v>
      </c>
      <c r="D549" s="21">
        <v>2664</v>
      </c>
      <c r="E549" s="27"/>
      <c r="G549" s="8">
        <f>$D549</f>
        <v>2664</v>
      </c>
      <c r="I549" s="8" t="str">
        <f t="shared" si="63"/>
        <v/>
      </c>
      <c r="J549" s="8">
        <f t="shared" si="64"/>
        <v>2664</v>
      </c>
      <c r="K549" s="8" t="str">
        <f t="shared" si="65"/>
        <v/>
      </c>
      <c r="L549" s="8" t="str">
        <f t="shared" si="66"/>
        <v/>
      </c>
      <c r="M549" s="8" t="str">
        <f t="shared" si="67"/>
        <v/>
      </c>
      <c r="N549" s="8" t="str">
        <f t="shared" si="68"/>
        <v/>
      </c>
      <c r="O549" s="8" t="str">
        <f t="shared" si="62"/>
        <v/>
      </c>
    </row>
    <row r="550" spans="2:15" x14ac:dyDescent="0.25">
      <c r="B550" s="11" t="s">
        <v>889</v>
      </c>
      <c r="C550" s="16">
        <v>420</v>
      </c>
      <c r="D550" s="21">
        <v>2678</v>
      </c>
      <c r="E550" s="9"/>
      <c r="G550" s="8"/>
      <c r="I550" s="8">
        <f t="shared" si="63"/>
        <v>2678</v>
      </c>
      <c r="J550" s="8" t="str">
        <f t="shared" si="64"/>
        <v/>
      </c>
      <c r="K550" s="8" t="str">
        <f t="shared" si="65"/>
        <v/>
      </c>
      <c r="L550" s="8" t="str">
        <f t="shared" si="66"/>
        <v/>
      </c>
      <c r="M550" s="8" t="str">
        <f t="shared" si="67"/>
        <v/>
      </c>
      <c r="N550" s="8" t="str">
        <f t="shared" si="68"/>
        <v/>
      </c>
      <c r="O550" s="8" t="str">
        <f t="shared" si="62"/>
        <v/>
      </c>
    </row>
    <row r="551" spans="2:15" x14ac:dyDescent="0.25">
      <c r="B551" s="11" t="s">
        <v>398</v>
      </c>
      <c r="C551" s="17">
        <v>951</v>
      </c>
      <c r="D551" s="21">
        <v>2714</v>
      </c>
      <c r="E551" s="9"/>
      <c r="G551" s="8"/>
      <c r="I551" s="8" t="str">
        <f t="shared" si="63"/>
        <v/>
      </c>
      <c r="J551" s="8" t="str">
        <f t="shared" si="64"/>
        <v/>
      </c>
      <c r="K551" s="8" t="str">
        <f t="shared" si="65"/>
        <v/>
      </c>
      <c r="L551" s="8" t="str">
        <f t="shared" si="66"/>
        <v/>
      </c>
      <c r="M551" s="8" t="str">
        <f t="shared" si="67"/>
        <v/>
      </c>
      <c r="N551" s="8" t="str">
        <f t="shared" si="68"/>
        <v/>
      </c>
      <c r="O551" s="8">
        <f t="shared" si="62"/>
        <v>2714</v>
      </c>
    </row>
    <row r="552" spans="2:15" x14ac:dyDescent="0.25">
      <c r="B552" s="11" t="s">
        <v>106</v>
      </c>
      <c r="C552" s="17">
        <v>420</v>
      </c>
      <c r="D552" s="21">
        <v>2734</v>
      </c>
      <c r="E552" s="9"/>
      <c r="G552" s="8"/>
      <c r="I552" s="8">
        <f t="shared" si="63"/>
        <v>2734</v>
      </c>
      <c r="J552" s="8" t="str">
        <f t="shared" si="64"/>
        <v/>
      </c>
      <c r="K552" s="8" t="str">
        <f t="shared" si="65"/>
        <v/>
      </c>
      <c r="L552" s="8" t="str">
        <f t="shared" si="66"/>
        <v/>
      </c>
      <c r="M552" s="8" t="str">
        <f t="shared" si="67"/>
        <v/>
      </c>
      <c r="N552" s="8" t="str">
        <f t="shared" si="68"/>
        <v/>
      </c>
      <c r="O552" s="8" t="str">
        <f t="shared" si="62"/>
        <v/>
      </c>
    </row>
    <row r="553" spans="2:15" x14ac:dyDescent="0.25">
      <c r="B553" s="11" t="s">
        <v>514</v>
      </c>
      <c r="C553" s="17">
        <v>424</v>
      </c>
      <c r="D553" s="21">
        <v>2750</v>
      </c>
      <c r="E553" s="9"/>
      <c r="G553" s="8"/>
      <c r="I553" s="8" t="str">
        <f t="shared" si="63"/>
        <v/>
      </c>
      <c r="J553" s="8" t="str">
        <f t="shared" si="64"/>
        <v/>
      </c>
      <c r="K553" s="8">
        <f t="shared" si="65"/>
        <v>2750</v>
      </c>
      <c r="L553" s="8" t="str">
        <f t="shared" si="66"/>
        <v/>
      </c>
      <c r="M553" s="8" t="str">
        <f t="shared" si="67"/>
        <v/>
      </c>
      <c r="N553" s="8" t="str">
        <f t="shared" si="68"/>
        <v/>
      </c>
      <c r="O553" s="8" t="str">
        <f t="shared" si="62"/>
        <v/>
      </c>
    </row>
    <row r="554" spans="2:15" x14ac:dyDescent="0.25">
      <c r="B554" s="11" t="s">
        <v>387</v>
      </c>
      <c r="C554" s="17">
        <v>951</v>
      </c>
      <c r="D554" s="21">
        <v>2757</v>
      </c>
      <c r="E554" s="9"/>
      <c r="G554" s="8"/>
      <c r="I554" s="8" t="str">
        <f t="shared" si="63"/>
        <v/>
      </c>
      <c r="J554" s="8" t="str">
        <f t="shared" si="64"/>
        <v/>
      </c>
      <c r="K554" s="8" t="str">
        <f t="shared" si="65"/>
        <v/>
      </c>
      <c r="L554" s="8" t="str">
        <f t="shared" si="66"/>
        <v/>
      </c>
      <c r="M554" s="8" t="str">
        <f t="shared" si="67"/>
        <v/>
      </c>
      <c r="N554" s="8" t="str">
        <f t="shared" si="68"/>
        <v/>
      </c>
      <c r="O554" s="8">
        <f t="shared" si="62"/>
        <v>2757</v>
      </c>
    </row>
    <row r="555" spans="2:15" x14ac:dyDescent="0.25">
      <c r="B555" s="11" t="s">
        <v>648</v>
      </c>
      <c r="C555" s="16">
        <v>428</v>
      </c>
      <c r="D555" s="21">
        <v>2785</v>
      </c>
      <c r="E555" s="9"/>
      <c r="G555" s="8"/>
      <c r="I555" s="8" t="str">
        <f t="shared" si="63"/>
        <v/>
      </c>
      <c r="J555" s="8" t="str">
        <f t="shared" si="64"/>
        <v/>
      </c>
      <c r="K555" s="8" t="str">
        <f t="shared" si="65"/>
        <v/>
      </c>
      <c r="L555" s="8" t="str">
        <f t="shared" si="66"/>
        <v/>
      </c>
      <c r="M555" s="8">
        <f t="shared" si="67"/>
        <v>2785</v>
      </c>
      <c r="N555" s="8" t="str">
        <f t="shared" si="68"/>
        <v/>
      </c>
      <c r="O555" s="8" t="str">
        <f t="shared" si="62"/>
        <v/>
      </c>
    </row>
    <row r="556" spans="2:15" x14ac:dyDescent="0.25">
      <c r="B556" s="11" t="s">
        <v>452</v>
      </c>
      <c r="C556" s="16">
        <v>422</v>
      </c>
      <c r="D556" s="21">
        <v>2823</v>
      </c>
      <c r="E556" s="27"/>
      <c r="G556" s="8"/>
      <c r="I556" s="8" t="str">
        <f t="shared" si="63"/>
        <v/>
      </c>
      <c r="J556" s="8">
        <f t="shared" si="64"/>
        <v>2823</v>
      </c>
      <c r="K556" s="8" t="str">
        <f t="shared" si="65"/>
        <v/>
      </c>
      <c r="L556" s="8" t="str">
        <f t="shared" si="66"/>
        <v/>
      </c>
      <c r="M556" s="8" t="str">
        <f t="shared" si="67"/>
        <v/>
      </c>
      <c r="N556" s="8" t="str">
        <f t="shared" si="68"/>
        <v/>
      </c>
      <c r="O556" s="8" t="str">
        <f t="shared" si="62"/>
        <v/>
      </c>
    </row>
    <row r="557" spans="2:15" x14ac:dyDescent="0.25">
      <c r="B557" s="11" t="s">
        <v>295</v>
      </c>
      <c r="C557" s="17">
        <v>428</v>
      </c>
      <c r="D557" s="21">
        <v>2833</v>
      </c>
      <c r="E557" s="9"/>
      <c r="G557" s="8"/>
      <c r="I557" s="8" t="str">
        <f t="shared" si="63"/>
        <v/>
      </c>
      <c r="J557" s="8" t="str">
        <f t="shared" si="64"/>
        <v/>
      </c>
      <c r="K557" s="8" t="str">
        <f t="shared" si="65"/>
        <v/>
      </c>
      <c r="L557" s="8" t="str">
        <f t="shared" si="66"/>
        <v/>
      </c>
      <c r="M557" s="8">
        <f t="shared" si="67"/>
        <v>2833</v>
      </c>
      <c r="N557" s="8" t="str">
        <f t="shared" si="68"/>
        <v/>
      </c>
      <c r="O557" s="8" t="str">
        <f t="shared" si="62"/>
        <v/>
      </c>
    </row>
    <row r="558" spans="2:15" x14ac:dyDescent="0.25">
      <c r="B558" s="11" t="s">
        <v>735</v>
      </c>
      <c r="C558" s="16">
        <v>951</v>
      </c>
      <c r="D558" s="21">
        <v>2835</v>
      </c>
      <c r="E558" s="9"/>
      <c r="G558" s="8"/>
      <c r="I558" s="8" t="str">
        <f t="shared" si="63"/>
        <v/>
      </c>
      <c r="J558" s="8" t="str">
        <f t="shared" si="64"/>
        <v/>
      </c>
      <c r="K558" s="8" t="str">
        <f t="shared" si="65"/>
        <v/>
      </c>
      <c r="L558" s="8" t="str">
        <f t="shared" si="66"/>
        <v/>
      </c>
      <c r="M558" s="8" t="str">
        <f t="shared" si="67"/>
        <v/>
      </c>
      <c r="N558" s="8" t="str">
        <f t="shared" si="68"/>
        <v/>
      </c>
      <c r="O558" s="8">
        <f t="shared" si="62"/>
        <v>2835</v>
      </c>
    </row>
    <row r="559" spans="2:15" x14ac:dyDescent="0.25">
      <c r="B559" s="11" t="s">
        <v>651</v>
      </c>
      <c r="C559" s="16">
        <v>951</v>
      </c>
      <c r="D559" s="21">
        <v>2836</v>
      </c>
      <c r="E559" s="9"/>
      <c r="G559" s="8"/>
      <c r="I559" s="8" t="str">
        <f t="shared" si="63"/>
        <v/>
      </c>
      <c r="J559" s="8" t="str">
        <f t="shared" si="64"/>
        <v/>
      </c>
      <c r="K559" s="8" t="str">
        <f t="shared" si="65"/>
        <v/>
      </c>
      <c r="L559" s="8" t="str">
        <f t="shared" si="66"/>
        <v/>
      </c>
      <c r="M559" s="8" t="str">
        <f t="shared" si="67"/>
        <v/>
      </c>
      <c r="N559" s="8" t="str">
        <f t="shared" si="68"/>
        <v/>
      </c>
      <c r="O559" s="8">
        <f t="shared" si="62"/>
        <v>2836</v>
      </c>
    </row>
    <row r="560" spans="2:15" x14ac:dyDescent="0.25">
      <c r="B560" s="11" t="s">
        <v>718</v>
      </c>
      <c r="C560" s="16">
        <v>951</v>
      </c>
      <c r="D560" s="21">
        <v>2873</v>
      </c>
      <c r="E560" s="9"/>
      <c r="G560" s="8"/>
      <c r="I560" s="8" t="str">
        <f t="shared" si="63"/>
        <v/>
      </c>
      <c r="J560" s="8" t="str">
        <f t="shared" si="64"/>
        <v/>
      </c>
      <c r="K560" s="8" t="str">
        <f t="shared" si="65"/>
        <v/>
      </c>
      <c r="L560" s="8" t="str">
        <f t="shared" si="66"/>
        <v/>
      </c>
      <c r="M560" s="8" t="str">
        <f t="shared" si="67"/>
        <v/>
      </c>
      <c r="N560" s="8" t="str">
        <f t="shared" si="68"/>
        <v/>
      </c>
      <c r="O560" s="8">
        <f t="shared" si="62"/>
        <v>2873</v>
      </c>
    </row>
    <row r="561" spans="2:15" x14ac:dyDescent="0.25">
      <c r="B561" s="11" t="s">
        <v>493</v>
      </c>
      <c r="C561" s="16">
        <v>422</v>
      </c>
      <c r="D561" s="21">
        <v>2925</v>
      </c>
      <c r="E561" s="27"/>
      <c r="G561" s="8"/>
      <c r="I561" s="8" t="str">
        <f t="shared" si="63"/>
        <v/>
      </c>
      <c r="J561" s="8">
        <f t="shared" si="64"/>
        <v>2925</v>
      </c>
      <c r="K561" s="8" t="str">
        <f t="shared" si="65"/>
        <v/>
      </c>
      <c r="L561" s="8" t="str">
        <f t="shared" si="66"/>
        <v/>
      </c>
      <c r="M561" s="8" t="str">
        <f t="shared" si="67"/>
        <v/>
      </c>
      <c r="N561" s="8" t="str">
        <f t="shared" si="68"/>
        <v/>
      </c>
      <c r="O561" s="8" t="str">
        <f t="shared" si="62"/>
        <v/>
      </c>
    </row>
    <row r="562" spans="2:15" x14ac:dyDescent="0.25">
      <c r="B562" s="11" t="s">
        <v>342</v>
      </c>
      <c r="C562" s="17">
        <v>949</v>
      </c>
      <c r="D562" s="21">
        <v>2928</v>
      </c>
      <c r="E562" s="9"/>
      <c r="G562" s="8"/>
      <c r="I562" s="8" t="str">
        <f t="shared" si="63"/>
        <v/>
      </c>
      <c r="J562" s="8" t="str">
        <f t="shared" si="64"/>
        <v/>
      </c>
      <c r="K562" s="8" t="str">
        <f t="shared" si="65"/>
        <v/>
      </c>
      <c r="L562" s="8" t="str">
        <f t="shared" si="66"/>
        <v/>
      </c>
      <c r="M562" s="8" t="str">
        <f t="shared" si="67"/>
        <v/>
      </c>
      <c r="N562" s="8">
        <f t="shared" si="68"/>
        <v>2928</v>
      </c>
      <c r="O562" s="8" t="str">
        <f t="shared" si="62"/>
        <v/>
      </c>
    </row>
    <row r="563" spans="2:15" x14ac:dyDescent="0.25">
      <c r="B563" s="19" t="s">
        <v>790</v>
      </c>
      <c r="C563" s="16">
        <v>422</v>
      </c>
      <c r="D563" s="21">
        <v>2930</v>
      </c>
      <c r="E563" s="27"/>
      <c r="G563" s="8"/>
      <c r="I563" s="8" t="str">
        <f t="shared" si="63"/>
        <v/>
      </c>
      <c r="J563" s="8">
        <f t="shared" si="64"/>
        <v>2930</v>
      </c>
      <c r="K563" s="8" t="str">
        <f t="shared" si="65"/>
        <v/>
      </c>
      <c r="L563" s="8" t="str">
        <f t="shared" si="66"/>
        <v/>
      </c>
      <c r="M563" s="8" t="str">
        <f t="shared" si="67"/>
        <v/>
      </c>
      <c r="N563" s="8" t="str">
        <f t="shared" si="68"/>
        <v/>
      </c>
      <c r="O563" s="8" t="str">
        <f t="shared" si="62"/>
        <v/>
      </c>
    </row>
    <row r="564" spans="2:15" x14ac:dyDescent="0.25">
      <c r="B564" s="11" t="s">
        <v>153</v>
      </c>
      <c r="C564" s="17">
        <v>422</v>
      </c>
      <c r="D564" s="21">
        <v>2930</v>
      </c>
      <c r="E564" s="27"/>
      <c r="G564" s="8"/>
      <c r="I564" s="8" t="str">
        <f t="shared" si="63"/>
        <v/>
      </c>
      <c r="J564" s="8">
        <f t="shared" si="64"/>
        <v>2930</v>
      </c>
      <c r="K564" s="8" t="str">
        <f t="shared" si="65"/>
        <v/>
      </c>
      <c r="L564" s="8" t="str">
        <f t="shared" si="66"/>
        <v/>
      </c>
      <c r="M564" s="8" t="str">
        <f t="shared" si="67"/>
        <v/>
      </c>
      <c r="N564" s="8" t="str">
        <f t="shared" si="68"/>
        <v/>
      </c>
      <c r="O564" s="8" t="str">
        <f t="shared" si="62"/>
        <v/>
      </c>
    </row>
    <row r="565" spans="2:15" x14ac:dyDescent="0.25">
      <c r="B565" s="11" t="s">
        <v>759</v>
      </c>
      <c r="C565" s="16">
        <v>424</v>
      </c>
      <c r="D565" s="21">
        <v>2937</v>
      </c>
      <c r="E565" s="9"/>
      <c r="G565" s="8"/>
      <c r="I565" s="8" t="str">
        <f t="shared" si="63"/>
        <v/>
      </c>
      <c r="J565" s="8" t="str">
        <f t="shared" si="64"/>
        <v/>
      </c>
      <c r="K565" s="8">
        <f t="shared" si="65"/>
        <v>2937</v>
      </c>
      <c r="L565" s="8" t="str">
        <f t="shared" si="66"/>
        <v/>
      </c>
      <c r="M565" s="8" t="str">
        <f t="shared" si="67"/>
        <v/>
      </c>
      <c r="N565" s="8" t="str">
        <f t="shared" si="68"/>
        <v/>
      </c>
      <c r="O565" s="8" t="str">
        <f t="shared" si="62"/>
        <v/>
      </c>
    </row>
    <row r="566" spans="2:15" x14ac:dyDescent="0.25">
      <c r="B566" s="11" t="s">
        <v>303</v>
      </c>
      <c r="C566" s="17">
        <v>949</v>
      </c>
      <c r="D566" s="21">
        <v>2942</v>
      </c>
      <c r="E566" s="9"/>
      <c r="G566" s="8"/>
      <c r="I566" s="8" t="str">
        <f t="shared" si="63"/>
        <v/>
      </c>
      <c r="J566" s="8" t="str">
        <f t="shared" si="64"/>
        <v/>
      </c>
      <c r="K566" s="8" t="str">
        <f t="shared" si="65"/>
        <v/>
      </c>
      <c r="L566" s="8" t="str">
        <f t="shared" si="66"/>
        <v/>
      </c>
      <c r="M566" s="8" t="str">
        <f t="shared" si="67"/>
        <v/>
      </c>
      <c r="N566" s="8">
        <f t="shared" si="68"/>
        <v>2942</v>
      </c>
      <c r="O566" s="8" t="str">
        <f t="shared" si="62"/>
        <v/>
      </c>
    </row>
    <row r="567" spans="2:15" x14ac:dyDescent="0.25">
      <c r="B567" s="11" t="s">
        <v>555</v>
      </c>
      <c r="C567" s="16">
        <v>422</v>
      </c>
      <c r="D567" s="21">
        <v>2945</v>
      </c>
      <c r="E567" s="27"/>
      <c r="G567" s="8"/>
      <c r="I567" s="8" t="str">
        <f t="shared" si="63"/>
        <v/>
      </c>
      <c r="J567" s="8">
        <f t="shared" si="64"/>
        <v>2945</v>
      </c>
      <c r="K567" s="8" t="str">
        <f t="shared" si="65"/>
        <v/>
      </c>
      <c r="L567" s="8" t="str">
        <f t="shared" si="66"/>
        <v/>
      </c>
      <c r="M567" s="8" t="str">
        <f t="shared" si="67"/>
        <v/>
      </c>
      <c r="N567" s="8" t="str">
        <f t="shared" si="68"/>
        <v/>
      </c>
      <c r="O567" s="8" t="str">
        <f t="shared" si="62"/>
        <v/>
      </c>
    </row>
    <row r="568" spans="2:15" x14ac:dyDescent="0.25">
      <c r="B568" s="11" t="s">
        <v>497</v>
      </c>
      <c r="C568" s="16">
        <v>951</v>
      </c>
      <c r="D568" s="21">
        <v>2952</v>
      </c>
      <c r="E568" s="9"/>
      <c r="G568" s="8"/>
      <c r="I568" s="8" t="str">
        <f t="shared" si="63"/>
        <v/>
      </c>
      <c r="J568" s="8" t="str">
        <f t="shared" si="64"/>
        <v/>
      </c>
      <c r="K568" s="8" t="str">
        <f t="shared" si="65"/>
        <v/>
      </c>
      <c r="L568" s="8" t="str">
        <f t="shared" si="66"/>
        <v/>
      </c>
      <c r="M568" s="8" t="str">
        <f t="shared" si="67"/>
        <v/>
      </c>
      <c r="N568" s="8" t="str">
        <f t="shared" si="68"/>
        <v/>
      </c>
      <c r="O568" s="8">
        <f t="shared" si="62"/>
        <v>2952</v>
      </c>
    </row>
    <row r="569" spans="2:15" x14ac:dyDescent="0.25">
      <c r="B569" s="11" t="s">
        <v>289</v>
      </c>
      <c r="C569" s="17">
        <v>428</v>
      </c>
      <c r="D569" s="21">
        <v>2973</v>
      </c>
      <c r="E569" s="9"/>
      <c r="G569" s="8"/>
      <c r="I569" s="8" t="str">
        <f t="shared" si="63"/>
        <v/>
      </c>
      <c r="J569" s="8" t="str">
        <f t="shared" si="64"/>
        <v/>
      </c>
      <c r="K569" s="8" t="str">
        <f t="shared" si="65"/>
        <v/>
      </c>
      <c r="L569" s="8" t="str">
        <f t="shared" si="66"/>
        <v/>
      </c>
      <c r="M569" s="8">
        <f t="shared" si="67"/>
        <v>2973</v>
      </c>
      <c r="N569" s="8" t="str">
        <f t="shared" si="68"/>
        <v/>
      </c>
      <c r="O569" s="8" t="str">
        <f t="shared" si="62"/>
        <v/>
      </c>
    </row>
    <row r="570" spans="2:15" x14ac:dyDescent="0.25">
      <c r="B570" s="11" t="s">
        <v>879</v>
      </c>
      <c r="C570" s="17">
        <v>424</v>
      </c>
      <c r="D570" s="21">
        <v>3047</v>
      </c>
      <c r="E570" s="9"/>
      <c r="G570" s="8"/>
      <c r="I570" s="8" t="str">
        <f t="shared" si="63"/>
        <v/>
      </c>
      <c r="J570" s="8" t="str">
        <f t="shared" si="64"/>
        <v/>
      </c>
      <c r="K570" s="8">
        <f t="shared" si="65"/>
        <v>3047</v>
      </c>
      <c r="L570" s="8" t="str">
        <f t="shared" si="66"/>
        <v/>
      </c>
      <c r="M570" s="8" t="str">
        <f t="shared" si="67"/>
        <v/>
      </c>
      <c r="N570" s="8" t="str">
        <f t="shared" si="68"/>
        <v/>
      </c>
      <c r="O570" s="8" t="str">
        <f t="shared" si="62"/>
        <v/>
      </c>
    </row>
    <row r="571" spans="2:15" x14ac:dyDescent="0.25">
      <c r="B571" s="11" t="s">
        <v>455</v>
      </c>
      <c r="C571" s="16">
        <v>428</v>
      </c>
      <c r="D571" s="21">
        <v>3048</v>
      </c>
      <c r="E571" s="9"/>
      <c r="G571" s="8"/>
      <c r="I571" s="8" t="str">
        <f t="shared" si="63"/>
        <v/>
      </c>
      <c r="J571" s="8" t="str">
        <f t="shared" si="64"/>
        <v/>
      </c>
      <c r="K571" s="8" t="str">
        <f t="shared" si="65"/>
        <v/>
      </c>
      <c r="L571" s="8" t="str">
        <f t="shared" si="66"/>
        <v/>
      </c>
      <c r="M571" s="8">
        <f t="shared" si="67"/>
        <v>3048</v>
      </c>
      <c r="N571" s="8" t="str">
        <f t="shared" si="68"/>
        <v/>
      </c>
      <c r="O571" s="8" t="str">
        <f t="shared" si="62"/>
        <v/>
      </c>
    </row>
    <row r="572" spans="2:15" x14ac:dyDescent="0.25">
      <c r="B572" s="11" t="s">
        <v>341</v>
      </c>
      <c r="C572" s="17">
        <v>949</v>
      </c>
      <c r="D572" s="21">
        <v>3054</v>
      </c>
      <c r="E572" s="9"/>
      <c r="G572" s="8"/>
      <c r="I572" s="8" t="str">
        <f t="shared" si="63"/>
        <v/>
      </c>
      <c r="J572" s="8" t="str">
        <f t="shared" si="64"/>
        <v/>
      </c>
      <c r="K572" s="8" t="str">
        <f t="shared" si="65"/>
        <v/>
      </c>
      <c r="L572" s="8" t="str">
        <f t="shared" si="66"/>
        <v/>
      </c>
      <c r="M572" s="8" t="str">
        <f t="shared" si="67"/>
        <v/>
      </c>
      <c r="N572" s="8">
        <f t="shared" si="68"/>
        <v>3054</v>
      </c>
      <c r="O572" s="8" t="str">
        <f t="shared" si="62"/>
        <v/>
      </c>
    </row>
    <row r="573" spans="2:15" x14ac:dyDescent="0.25">
      <c r="B573" s="11" t="s">
        <v>445</v>
      </c>
      <c r="C573" s="16">
        <v>951</v>
      </c>
      <c r="D573" s="21">
        <v>3073</v>
      </c>
      <c r="E573" s="9"/>
      <c r="F573" s="8">
        <f>$D573</f>
        <v>3073</v>
      </c>
      <c r="G573" s="8">
        <f>$D573</f>
        <v>3073</v>
      </c>
      <c r="I573" s="8" t="str">
        <f t="shared" si="63"/>
        <v/>
      </c>
      <c r="J573" s="8" t="str">
        <f t="shared" si="64"/>
        <v/>
      </c>
      <c r="K573" s="8" t="str">
        <f t="shared" si="65"/>
        <v/>
      </c>
      <c r="L573" s="8" t="str">
        <f t="shared" si="66"/>
        <v/>
      </c>
      <c r="M573" s="8" t="str">
        <f t="shared" si="67"/>
        <v/>
      </c>
      <c r="N573" s="8" t="str">
        <f t="shared" si="68"/>
        <v/>
      </c>
      <c r="O573" s="8">
        <f t="shared" si="62"/>
        <v>3073</v>
      </c>
    </row>
    <row r="574" spans="2:15" x14ac:dyDescent="0.25">
      <c r="B574" s="11" t="s">
        <v>850</v>
      </c>
      <c r="C574" s="16">
        <v>422</v>
      </c>
      <c r="D574" s="21">
        <v>3073</v>
      </c>
      <c r="E574" s="27"/>
      <c r="G574" s="8"/>
      <c r="I574" s="8" t="str">
        <f t="shared" si="63"/>
        <v/>
      </c>
      <c r="J574" s="8">
        <f t="shared" si="64"/>
        <v>3073</v>
      </c>
      <c r="K574" s="8" t="str">
        <f t="shared" si="65"/>
        <v/>
      </c>
      <c r="L574" s="8" t="str">
        <f t="shared" si="66"/>
        <v/>
      </c>
      <c r="M574" s="8" t="str">
        <f t="shared" si="67"/>
        <v/>
      </c>
      <c r="N574" s="8" t="str">
        <f t="shared" si="68"/>
        <v/>
      </c>
      <c r="O574" s="8" t="str">
        <f t="shared" si="62"/>
        <v/>
      </c>
    </row>
    <row r="575" spans="2:15" x14ac:dyDescent="0.25">
      <c r="B575" s="11" t="s">
        <v>548</v>
      </c>
      <c r="C575" s="16">
        <v>422</v>
      </c>
      <c r="D575" s="21">
        <v>3109</v>
      </c>
      <c r="E575" s="27"/>
      <c r="G575" s="8"/>
      <c r="I575" s="8" t="str">
        <f t="shared" si="63"/>
        <v/>
      </c>
      <c r="J575" s="8">
        <f t="shared" si="64"/>
        <v>3109</v>
      </c>
      <c r="K575" s="8" t="str">
        <f t="shared" si="65"/>
        <v/>
      </c>
      <c r="L575" s="8" t="str">
        <f t="shared" si="66"/>
        <v/>
      </c>
      <c r="M575" s="8" t="str">
        <f t="shared" si="67"/>
        <v/>
      </c>
      <c r="N575" s="8" t="str">
        <f t="shared" si="68"/>
        <v/>
      </c>
      <c r="O575" s="8" t="str">
        <f t="shared" si="62"/>
        <v/>
      </c>
    </row>
    <row r="576" spans="2:15" x14ac:dyDescent="0.2">
      <c r="B576" s="11" t="s">
        <v>503</v>
      </c>
      <c r="C576" s="14">
        <v>420</v>
      </c>
      <c r="D576" s="21">
        <v>3114</v>
      </c>
      <c r="E576" s="9"/>
      <c r="G576" s="8"/>
      <c r="I576" s="8">
        <f t="shared" si="63"/>
        <v>3114</v>
      </c>
      <c r="J576" s="8" t="str">
        <f t="shared" si="64"/>
        <v/>
      </c>
      <c r="K576" s="8" t="str">
        <f t="shared" si="65"/>
        <v/>
      </c>
      <c r="L576" s="8" t="str">
        <f t="shared" si="66"/>
        <v/>
      </c>
      <c r="M576" s="8" t="str">
        <f t="shared" si="67"/>
        <v/>
      </c>
      <c r="N576" s="8" t="str">
        <f t="shared" si="68"/>
        <v/>
      </c>
      <c r="O576" s="8" t="str">
        <f t="shared" si="62"/>
        <v/>
      </c>
    </row>
    <row r="577" spans="2:15" x14ac:dyDescent="0.25">
      <c r="B577" s="11" t="s">
        <v>617</v>
      </c>
      <c r="C577" s="16">
        <v>951</v>
      </c>
      <c r="D577" s="21">
        <v>3119</v>
      </c>
      <c r="E577" s="9"/>
      <c r="G577" s="8"/>
      <c r="I577" s="8" t="str">
        <f t="shared" si="63"/>
        <v/>
      </c>
      <c r="J577" s="8" t="str">
        <f t="shared" si="64"/>
        <v/>
      </c>
      <c r="K577" s="8" t="str">
        <f t="shared" si="65"/>
        <v/>
      </c>
      <c r="L577" s="8" t="str">
        <f t="shared" si="66"/>
        <v/>
      </c>
      <c r="M577" s="8" t="str">
        <f t="shared" si="67"/>
        <v/>
      </c>
      <c r="N577" s="8" t="str">
        <f t="shared" si="68"/>
        <v/>
      </c>
      <c r="O577" s="8">
        <f t="shared" si="62"/>
        <v>3119</v>
      </c>
    </row>
    <row r="578" spans="2:15" x14ac:dyDescent="0.25">
      <c r="B578" s="11" t="s">
        <v>776</v>
      </c>
      <c r="C578" s="16">
        <v>420</v>
      </c>
      <c r="D578" s="21">
        <v>3120</v>
      </c>
      <c r="E578" s="9"/>
      <c r="G578" s="8"/>
      <c r="I578" s="8">
        <f t="shared" si="63"/>
        <v>3120</v>
      </c>
      <c r="J578" s="8" t="str">
        <f t="shared" si="64"/>
        <v/>
      </c>
      <c r="K578" s="8" t="str">
        <f t="shared" si="65"/>
        <v/>
      </c>
      <c r="L578" s="8" t="str">
        <f t="shared" si="66"/>
        <v/>
      </c>
      <c r="M578" s="8" t="str">
        <f t="shared" si="67"/>
        <v/>
      </c>
      <c r="N578" s="8" t="str">
        <f t="shared" si="68"/>
        <v/>
      </c>
      <c r="O578" s="8" t="str">
        <f t="shared" ref="O578:O641" si="69" xml:space="preserve">   IF($C578=951, $D578, "")</f>
        <v/>
      </c>
    </row>
    <row r="579" spans="2:15" x14ac:dyDescent="0.25">
      <c r="B579" s="11" t="s">
        <v>629</v>
      </c>
      <c r="C579" s="16">
        <v>428</v>
      </c>
      <c r="D579" s="21">
        <v>3165</v>
      </c>
      <c r="E579" s="9"/>
      <c r="G579" s="8"/>
      <c r="I579" s="8" t="str">
        <f t="shared" si="63"/>
        <v/>
      </c>
      <c r="J579" s="8" t="str">
        <f t="shared" si="64"/>
        <v/>
      </c>
      <c r="K579" s="8" t="str">
        <f t="shared" si="65"/>
        <v/>
      </c>
      <c r="L579" s="8" t="str">
        <f t="shared" si="66"/>
        <v/>
      </c>
      <c r="M579" s="8">
        <f t="shared" si="67"/>
        <v>3165</v>
      </c>
      <c r="N579" s="8" t="str">
        <f t="shared" si="68"/>
        <v/>
      </c>
      <c r="O579" s="8" t="str">
        <f t="shared" si="69"/>
        <v/>
      </c>
    </row>
    <row r="580" spans="2:15" x14ac:dyDescent="0.25">
      <c r="B580" s="11" t="s">
        <v>168</v>
      </c>
      <c r="C580" s="17">
        <v>422</v>
      </c>
      <c r="D580" s="21">
        <v>3267</v>
      </c>
      <c r="E580" s="27"/>
      <c r="G580" s="8"/>
      <c r="H580" s="8">
        <f>$D580</f>
        <v>3267</v>
      </c>
      <c r="I580" s="8" t="str">
        <f t="shared" si="63"/>
        <v/>
      </c>
      <c r="J580" s="8">
        <f t="shared" si="64"/>
        <v>3267</v>
      </c>
      <c r="K580" s="8" t="str">
        <f t="shared" si="65"/>
        <v/>
      </c>
      <c r="L580" s="8" t="str">
        <f t="shared" si="66"/>
        <v/>
      </c>
      <c r="M580" s="8" t="str">
        <f t="shared" si="67"/>
        <v/>
      </c>
      <c r="N580" s="8" t="str">
        <f t="shared" si="68"/>
        <v/>
      </c>
      <c r="O580" s="8" t="str">
        <f t="shared" si="69"/>
        <v/>
      </c>
    </row>
    <row r="581" spans="2:15" x14ac:dyDescent="0.25">
      <c r="B581" s="11" t="s">
        <v>378</v>
      </c>
      <c r="C581" s="17">
        <v>951</v>
      </c>
      <c r="D581" s="21">
        <v>3272</v>
      </c>
      <c r="E581" s="9"/>
      <c r="G581" s="8"/>
      <c r="I581" s="8" t="str">
        <f t="shared" si="63"/>
        <v/>
      </c>
      <c r="J581" s="8" t="str">
        <f t="shared" si="64"/>
        <v/>
      </c>
      <c r="K581" s="8" t="str">
        <f t="shared" si="65"/>
        <v/>
      </c>
      <c r="L581" s="8" t="str">
        <f t="shared" si="66"/>
        <v/>
      </c>
      <c r="M581" s="8" t="str">
        <f t="shared" si="67"/>
        <v/>
      </c>
      <c r="N581" s="8" t="str">
        <f t="shared" si="68"/>
        <v/>
      </c>
      <c r="O581" s="8">
        <f t="shared" si="69"/>
        <v>3272</v>
      </c>
    </row>
    <row r="582" spans="2:15" x14ac:dyDescent="0.25">
      <c r="B582" s="11" t="s">
        <v>619</v>
      </c>
      <c r="C582" s="17">
        <v>949</v>
      </c>
      <c r="D582" s="21">
        <v>3298</v>
      </c>
      <c r="E582" s="9"/>
      <c r="G582" s="8"/>
      <c r="I582" s="8" t="str">
        <f t="shared" si="63"/>
        <v/>
      </c>
      <c r="J582" s="8" t="str">
        <f t="shared" si="64"/>
        <v/>
      </c>
      <c r="K582" s="8" t="str">
        <f t="shared" si="65"/>
        <v/>
      </c>
      <c r="L582" s="8" t="str">
        <f t="shared" si="66"/>
        <v/>
      </c>
      <c r="M582" s="8" t="str">
        <f t="shared" si="67"/>
        <v/>
      </c>
      <c r="N582" s="8">
        <f t="shared" si="68"/>
        <v>3298</v>
      </c>
      <c r="O582" s="8" t="str">
        <f t="shared" si="69"/>
        <v/>
      </c>
    </row>
    <row r="583" spans="2:15" x14ac:dyDescent="0.25">
      <c r="B583" s="11" t="s">
        <v>155</v>
      </c>
      <c r="C583" s="17">
        <v>422</v>
      </c>
      <c r="D583" s="21">
        <v>3310</v>
      </c>
      <c r="E583" s="27"/>
      <c r="G583" s="8"/>
      <c r="I583" s="8" t="str">
        <f t="shared" si="63"/>
        <v/>
      </c>
      <c r="J583" s="8">
        <f t="shared" si="64"/>
        <v>3310</v>
      </c>
      <c r="K583" s="8" t="str">
        <f t="shared" si="65"/>
        <v/>
      </c>
      <c r="L583" s="8" t="str">
        <f t="shared" si="66"/>
        <v/>
      </c>
      <c r="M583" s="8" t="str">
        <f t="shared" si="67"/>
        <v/>
      </c>
      <c r="N583" s="8" t="str">
        <f t="shared" si="68"/>
        <v/>
      </c>
      <c r="O583" s="8" t="str">
        <f t="shared" si="69"/>
        <v/>
      </c>
    </row>
    <row r="584" spans="2:15" x14ac:dyDescent="0.25">
      <c r="B584" s="11" t="s">
        <v>930</v>
      </c>
      <c r="C584" s="16">
        <v>949</v>
      </c>
      <c r="D584" s="21">
        <v>3311</v>
      </c>
      <c r="E584" s="9"/>
      <c r="F584" s="8">
        <f>$D584</f>
        <v>3311</v>
      </c>
      <c r="G584" s="8">
        <f>$D584</f>
        <v>3311</v>
      </c>
      <c r="I584" s="8" t="str">
        <f t="shared" si="63"/>
        <v/>
      </c>
      <c r="J584" s="8" t="str">
        <f t="shared" si="64"/>
        <v/>
      </c>
      <c r="K584" s="8" t="str">
        <f t="shared" si="65"/>
        <v/>
      </c>
      <c r="L584" s="8" t="str">
        <f t="shared" si="66"/>
        <v/>
      </c>
      <c r="M584" s="8" t="str">
        <f t="shared" si="67"/>
        <v/>
      </c>
      <c r="N584" s="8">
        <f t="shared" si="68"/>
        <v>3311</v>
      </c>
      <c r="O584" s="8" t="str">
        <f t="shared" si="69"/>
        <v/>
      </c>
    </row>
    <row r="585" spans="2:15" x14ac:dyDescent="0.25">
      <c r="B585" s="11" t="s">
        <v>888</v>
      </c>
      <c r="C585" s="17">
        <v>422</v>
      </c>
      <c r="D585" s="21">
        <v>3324</v>
      </c>
      <c r="E585" s="27"/>
      <c r="G585" s="8"/>
      <c r="I585" s="8" t="str">
        <f t="shared" si="63"/>
        <v/>
      </c>
      <c r="J585" s="8">
        <f t="shared" si="64"/>
        <v>3324</v>
      </c>
      <c r="K585" s="8" t="str">
        <f t="shared" si="65"/>
        <v/>
      </c>
      <c r="L585" s="8" t="str">
        <f t="shared" si="66"/>
        <v/>
      </c>
      <c r="M585" s="8" t="str">
        <f t="shared" si="67"/>
        <v/>
      </c>
      <c r="N585" s="8" t="str">
        <f t="shared" si="68"/>
        <v/>
      </c>
      <c r="O585" s="8" t="str">
        <f t="shared" si="69"/>
        <v/>
      </c>
    </row>
    <row r="586" spans="2:15" x14ac:dyDescent="0.25">
      <c r="B586" s="11" t="s">
        <v>885</v>
      </c>
      <c r="C586" s="17">
        <v>420</v>
      </c>
      <c r="D586" s="21">
        <v>3329</v>
      </c>
      <c r="E586" s="9"/>
      <c r="G586" s="8"/>
      <c r="I586" s="8">
        <f t="shared" si="63"/>
        <v>3329</v>
      </c>
      <c r="J586" s="8" t="str">
        <f t="shared" si="64"/>
        <v/>
      </c>
      <c r="K586" s="8" t="str">
        <f t="shared" si="65"/>
        <v/>
      </c>
      <c r="L586" s="8" t="str">
        <f t="shared" si="66"/>
        <v/>
      </c>
      <c r="M586" s="8" t="str">
        <f t="shared" si="67"/>
        <v/>
      </c>
      <c r="N586" s="8" t="str">
        <f t="shared" si="68"/>
        <v/>
      </c>
      <c r="O586" s="8" t="str">
        <f t="shared" si="69"/>
        <v/>
      </c>
    </row>
    <row r="587" spans="2:15" x14ac:dyDescent="0.25">
      <c r="B587" s="11" t="s">
        <v>602</v>
      </c>
      <c r="C587" s="16">
        <v>422</v>
      </c>
      <c r="D587" s="21">
        <v>3375</v>
      </c>
      <c r="E587" s="27"/>
      <c r="G587" s="8"/>
      <c r="I587" s="8" t="str">
        <f t="shared" si="63"/>
        <v/>
      </c>
      <c r="J587" s="8">
        <f t="shared" si="64"/>
        <v>3375</v>
      </c>
      <c r="K587" s="8" t="str">
        <f t="shared" si="65"/>
        <v/>
      </c>
      <c r="L587" s="8" t="str">
        <f t="shared" si="66"/>
        <v/>
      </c>
      <c r="M587" s="8" t="str">
        <f t="shared" si="67"/>
        <v/>
      </c>
      <c r="N587" s="8" t="str">
        <f t="shared" si="68"/>
        <v/>
      </c>
      <c r="O587" s="8" t="str">
        <f t="shared" si="69"/>
        <v/>
      </c>
    </row>
    <row r="588" spans="2:15" x14ac:dyDescent="0.25">
      <c r="B588" s="11" t="s">
        <v>535</v>
      </c>
      <c r="C588" s="17">
        <v>424</v>
      </c>
      <c r="D588" s="21">
        <v>3382</v>
      </c>
      <c r="E588" s="9"/>
      <c r="G588" s="8"/>
      <c r="I588" s="8" t="str">
        <f t="shared" si="63"/>
        <v/>
      </c>
      <c r="J588" s="8" t="str">
        <f t="shared" si="64"/>
        <v/>
      </c>
      <c r="K588" s="8">
        <f t="shared" si="65"/>
        <v>3382</v>
      </c>
      <c r="L588" s="8" t="str">
        <f t="shared" si="66"/>
        <v/>
      </c>
      <c r="M588" s="8" t="str">
        <f t="shared" si="67"/>
        <v/>
      </c>
      <c r="N588" s="8" t="str">
        <f t="shared" si="68"/>
        <v/>
      </c>
      <c r="O588" s="8" t="str">
        <f t="shared" si="69"/>
        <v/>
      </c>
    </row>
    <row r="589" spans="2:15" x14ac:dyDescent="0.25">
      <c r="B589" s="11" t="s">
        <v>429</v>
      </c>
      <c r="C589" s="16">
        <v>428</v>
      </c>
      <c r="D589" s="21">
        <v>3393</v>
      </c>
      <c r="E589" s="9"/>
      <c r="G589" s="8"/>
      <c r="I589" s="8" t="str">
        <f t="shared" si="63"/>
        <v/>
      </c>
      <c r="J589" s="8" t="str">
        <f t="shared" si="64"/>
        <v/>
      </c>
      <c r="K589" s="8" t="str">
        <f t="shared" si="65"/>
        <v/>
      </c>
      <c r="L589" s="8" t="str">
        <f t="shared" si="66"/>
        <v/>
      </c>
      <c r="M589" s="8">
        <f t="shared" si="67"/>
        <v>3393</v>
      </c>
      <c r="N589" s="8" t="str">
        <f t="shared" si="68"/>
        <v/>
      </c>
      <c r="O589" s="8" t="str">
        <f t="shared" si="69"/>
        <v/>
      </c>
    </row>
    <row r="590" spans="2:15" x14ac:dyDescent="0.25">
      <c r="B590" s="11" t="s">
        <v>546</v>
      </c>
      <c r="C590" s="16">
        <v>422</v>
      </c>
      <c r="D590" s="21">
        <v>3422</v>
      </c>
      <c r="E590" s="27"/>
      <c r="G590" s="8"/>
      <c r="I590" s="8" t="str">
        <f t="shared" si="63"/>
        <v/>
      </c>
      <c r="J590" s="8">
        <f t="shared" si="64"/>
        <v>3422</v>
      </c>
      <c r="K590" s="8" t="str">
        <f t="shared" si="65"/>
        <v/>
      </c>
      <c r="L590" s="8" t="str">
        <f t="shared" si="66"/>
        <v/>
      </c>
      <c r="M590" s="8" t="str">
        <f t="shared" si="67"/>
        <v/>
      </c>
      <c r="N590" s="8" t="str">
        <f t="shared" si="68"/>
        <v/>
      </c>
      <c r="O590" s="8" t="str">
        <f t="shared" si="69"/>
        <v/>
      </c>
    </row>
    <row r="591" spans="2:15" x14ac:dyDescent="0.25">
      <c r="B591" s="11" t="s">
        <v>752</v>
      </c>
      <c r="C591" s="16">
        <v>949</v>
      </c>
      <c r="D591" s="21">
        <v>3428</v>
      </c>
      <c r="E591" s="9"/>
      <c r="G591" s="8"/>
      <c r="I591" s="8" t="str">
        <f t="shared" si="63"/>
        <v/>
      </c>
      <c r="J591" s="8" t="str">
        <f t="shared" si="64"/>
        <v/>
      </c>
      <c r="K591" s="8" t="str">
        <f t="shared" si="65"/>
        <v/>
      </c>
      <c r="L591" s="8" t="str">
        <f t="shared" si="66"/>
        <v/>
      </c>
      <c r="M591" s="8" t="str">
        <f t="shared" si="67"/>
        <v/>
      </c>
      <c r="N591" s="8">
        <f t="shared" si="68"/>
        <v>3428</v>
      </c>
      <c r="O591" s="8" t="str">
        <f t="shared" si="69"/>
        <v/>
      </c>
    </row>
    <row r="592" spans="2:15" x14ac:dyDescent="0.25">
      <c r="B592" s="11" t="s">
        <v>612</v>
      </c>
      <c r="C592" s="16">
        <v>951</v>
      </c>
      <c r="D592" s="21">
        <v>3430</v>
      </c>
      <c r="E592" s="9"/>
      <c r="F592" s="8">
        <f>$D592</f>
        <v>3430</v>
      </c>
      <c r="G592" s="8"/>
      <c r="I592" s="8" t="str">
        <f t="shared" si="63"/>
        <v/>
      </c>
      <c r="J592" s="8" t="str">
        <f t="shared" si="64"/>
        <v/>
      </c>
      <c r="K592" s="8" t="str">
        <f t="shared" si="65"/>
        <v/>
      </c>
      <c r="L592" s="8" t="str">
        <f t="shared" si="66"/>
        <v/>
      </c>
      <c r="M592" s="8" t="str">
        <f t="shared" si="67"/>
        <v/>
      </c>
      <c r="N592" s="8" t="str">
        <f t="shared" si="68"/>
        <v/>
      </c>
      <c r="O592" s="8">
        <f t="shared" si="69"/>
        <v>3430</v>
      </c>
    </row>
    <row r="593" spans="2:15" x14ac:dyDescent="0.25">
      <c r="B593" s="11" t="s">
        <v>610</v>
      </c>
      <c r="C593" s="16">
        <v>422</v>
      </c>
      <c r="D593" s="21">
        <v>3434</v>
      </c>
      <c r="E593" s="27"/>
      <c r="G593" s="8"/>
      <c r="I593" s="8" t="str">
        <f t="shared" si="63"/>
        <v/>
      </c>
      <c r="J593" s="8">
        <f t="shared" si="64"/>
        <v>3434</v>
      </c>
      <c r="K593" s="8" t="str">
        <f t="shared" si="65"/>
        <v/>
      </c>
      <c r="L593" s="8" t="str">
        <f t="shared" si="66"/>
        <v/>
      </c>
      <c r="M593" s="8" t="str">
        <f t="shared" si="67"/>
        <v/>
      </c>
      <c r="N593" s="8" t="str">
        <f t="shared" si="68"/>
        <v/>
      </c>
      <c r="O593" s="8" t="str">
        <f t="shared" si="69"/>
        <v/>
      </c>
    </row>
    <row r="594" spans="2:15" x14ac:dyDescent="0.25">
      <c r="B594" s="11" t="s">
        <v>882</v>
      </c>
      <c r="C594" s="16">
        <v>422</v>
      </c>
      <c r="D594" s="21">
        <v>3491</v>
      </c>
      <c r="E594" s="27"/>
      <c r="G594" s="8"/>
      <c r="I594" s="8" t="str">
        <f t="shared" si="63"/>
        <v/>
      </c>
      <c r="J594" s="8">
        <f t="shared" si="64"/>
        <v>3491</v>
      </c>
      <c r="K594" s="8" t="str">
        <f t="shared" si="65"/>
        <v/>
      </c>
      <c r="L594" s="8" t="str">
        <f t="shared" si="66"/>
        <v/>
      </c>
      <c r="M594" s="8" t="str">
        <f t="shared" si="67"/>
        <v/>
      </c>
      <c r="N594" s="8" t="str">
        <f t="shared" si="68"/>
        <v/>
      </c>
      <c r="O594" s="8" t="str">
        <f t="shared" si="69"/>
        <v/>
      </c>
    </row>
    <row r="595" spans="2:15" x14ac:dyDescent="0.25">
      <c r="B595" s="11" t="s">
        <v>910</v>
      </c>
      <c r="C595" s="16">
        <v>422</v>
      </c>
      <c r="D595" s="21">
        <v>3526</v>
      </c>
      <c r="E595" s="27"/>
      <c r="G595" s="8"/>
      <c r="I595" s="8" t="str">
        <f t="shared" si="63"/>
        <v/>
      </c>
      <c r="J595" s="8">
        <f t="shared" si="64"/>
        <v>3526</v>
      </c>
      <c r="K595" s="8" t="str">
        <f t="shared" si="65"/>
        <v/>
      </c>
      <c r="L595" s="8" t="str">
        <f t="shared" si="66"/>
        <v/>
      </c>
      <c r="M595" s="8" t="str">
        <f t="shared" si="67"/>
        <v/>
      </c>
      <c r="N595" s="8" t="str">
        <f t="shared" si="68"/>
        <v/>
      </c>
      <c r="O595" s="8" t="str">
        <f t="shared" si="69"/>
        <v/>
      </c>
    </row>
    <row r="596" spans="2:15" x14ac:dyDescent="0.25">
      <c r="B596" s="11" t="s">
        <v>795</v>
      </c>
      <c r="C596" s="16">
        <v>422</v>
      </c>
      <c r="D596" s="21">
        <v>3552</v>
      </c>
      <c r="E596" s="27"/>
      <c r="G596" s="8"/>
      <c r="I596" s="8" t="str">
        <f t="shared" si="63"/>
        <v/>
      </c>
      <c r="J596" s="8">
        <f t="shared" si="64"/>
        <v>3552</v>
      </c>
      <c r="K596" s="8" t="str">
        <f t="shared" si="65"/>
        <v/>
      </c>
      <c r="L596" s="8" t="str">
        <f t="shared" si="66"/>
        <v/>
      </c>
      <c r="M596" s="8" t="str">
        <f t="shared" si="67"/>
        <v/>
      </c>
      <c r="N596" s="8" t="str">
        <f t="shared" si="68"/>
        <v/>
      </c>
      <c r="O596" s="8" t="str">
        <f t="shared" si="69"/>
        <v/>
      </c>
    </row>
    <row r="597" spans="2:15" x14ac:dyDescent="0.25">
      <c r="B597" s="11" t="s">
        <v>171</v>
      </c>
      <c r="C597" s="17">
        <v>422</v>
      </c>
      <c r="D597" s="21">
        <v>3556</v>
      </c>
      <c r="E597" s="27"/>
      <c r="G597" s="8"/>
      <c r="I597" s="8" t="str">
        <f t="shared" ref="I597:I660" si="70" xml:space="preserve">   IF($C597=420, $D597, "")</f>
        <v/>
      </c>
      <c r="J597" s="8">
        <f t="shared" ref="J597:J660" si="71" xml:space="preserve">   IF($C597=422, $D597, "")</f>
        <v>3556</v>
      </c>
      <c r="K597" s="8" t="str">
        <f t="shared" ref="K597:K660" si="72" xml:space="preserve">   IF($C597=424, $D597, "")</f>
        <v/>
      </c>
      <c r="L597" s="8" t="str">
        <f t="shared" ref="L597:L660" si="73" xml:space="preserve">   IF($C597=426, $D597, "")</f>
        <v/>
      </c>
      <c r="M597" s="8" t="str">
        <f t="shared" ref="M597:M660" si="74" xml:space="preserve">   IF($C597=428, $D597, "")</f>
        <v/>
      </c>
      <c r="N597" s="8" t="str">
        <f t="shared" ref="N597:N660" si="75" xml:space="preserve">   IF($C597=949, $D597, "")</f>
        <v/>
      </c>
      <c r="O597" s="8" t="str">
        <f t="shared" si="69"/>
        <v/>
      </c>
    </row>
    <row r="598" spans="2:15" x14ac:dyDescent="0.25">
      <c r="B598" s="11" t="s">
        <v>707</v>
      </c>
      <c r="C598" s="16">
        <v>422</v>
      </c>
      <c r="D598" s="21">
        <v>3563</v>
      </c>
      <c r="E598" s="27"/>
      <c r="G598" s="8"/>
      <c r="H598" s="8">
        <f>$D598</f>
        <v>3563</v>
      </c>
      <c r="I598" s="8" t="str">
        <f t="shared" si="70"/>
        <v/>
      </c>
      <c r="J598" s="8">
        <f t="shared" si="71"/>
        <v>3563</v>
      </c>
      <c r="K598" s="8" t="str">
        <f t="shared" si="72"/>
        <v/>
      </c>
      <c r="L598" s="8" t="str">
        <f t="shared" si="73"/>
        <v/>
      </c>
      <c r="M598" s="8" t="str">
        <f t="shared" si="74"/>
        <v/>
      </c>
      <c r="N598" s="8" t="str">
        <f t="shared" si="75"/>
        <v/>
      </c>
      <c r="O598" s="8" t="str">
        <f t="shared" si="69"/>
        <v/>
      </c>
    </row>
    <row r="599" spans="2:15" x14ac:dyDescent="0.25">
      <c r="B599" s="11" t="s">
        <v>666</v>
      </c>
      <c r="C599" s="16">
        <v>428</v>
      </c>
      <c r="D599" s="21">
        <v>3572</v>
      </c>
      <c r="E599" s="9"/>
      <c r="G599" s="8"/>
      <c r="I599" s="8" t="str">
        <f t="shared" si="70"/>
        <v/>
      </c>
      <c r="J599" s="8" t="str">
        <f t="shared" si="71"/>
        <v/>
      </c>
      <c r="K599" s="8" t="str">
        <f t="shared" si="72"/>
        <v/>
      </c>
      <c r="L599" s="8" t="str">
        <f t="shared" si="73"/>
        <v/>
      </c>
      <c r="M599" s="8">
        <f t="shared" si="74"/>
        <v>3572</v>
      </c>
      <c r="N599" s="8" t="str">
        <f t="shared" si="75"/>
        <v/>
      </c>
      <c r="O599" s="8" t="str">
        <f t="shared" si="69"/>
        <v/>
      </c>
    </row>
    <row r="600" spans="2:15" x14ac:dyDescent="0.25">
      <c r="B600" s="11" t="s">
        <v>564</v>
      </c>
      <c r="C600" s="16">
        <v>426</v>
      </c>
      <c r="D600" s="21">
        <v>3615</v>
      </c>
      <c r="E600" s="9"/>
      <c r="G600" s="8"/>
      <c r="I600" s="8" t="str">
        <f t="shared" si="70"/>
        <v/>
      </c>
      <c r="J600" s="8" t="str">
        <f t="shared" si="71"/>
        <v/>
      </c>
      <c r="K600" s="8" t="str">
        <f t="shared" si="72"/>
        <v/>
      </c>
      <c r="L600" s="8">
        <f t="shared" si="73"/>
        <v>3615</v>
      </c>
      <c r="M600" s="8" t="str">
        <f t="shared" si="74"/>
        <v/>
      </c>
      <c r="N600" s="8" t="str">
        <f t="shared" si="75"/>
        <v/>
      </c>
      <c r="O600" s="8" t="str">
        <f t="shared" si="69"/>
        <v/>
      </c>
    </row>
    <row r="601" spans="2:15" x14ac:dyDescent="0.2">
      <c r="B601" s="11" t="s">
        <v>580</v>
      </c>
      <c r="C601" s="14">
        <v>420</v>
      </c>
      <c r="D601" s="21">
        <v>3622</v>
      </c>
      <c r="E601" s="9"/>
      <c r="G601" s="8"/>
      <c r="I601" s="8">
        <f t="shared" si="70"/>
        <v>3622</v>
      </c>
      <c r="J601" s="8" t="str">
        <f t="shared" si="71"/>
        <v/>
      </c>
      <c r="K601" s="8" t="str">
        <f t="shared" si="72"/>
        <v/>
      </c>
      <c r="L601" s="8" t="str">
        <f t="shared" si="73"/>
        <v/>
      </c>
      <c r="M601" s="8" t="str">
        <f t="shared" si="74"/>
        <v/>
      </c>
      <c r="N601" s="8" t="str">
        <f t="shared" si="75"/>
        <v/>
      </c>
      <c r="O601" s="8" t="str">
        <f t="shared" si="69"/>
        <v/>
      </c>
    </row>
    <row r="602" spans="2:15" x14ac:dyDescent="0.25">
      <c r="B602" s="11" t="s">
        <v>486</v>
      </c>
      <c r="C602" s="17">
        <v>949</v>
      </c>
      <c r="D602" s="21">
        <v>3628</v>
      </c>
      <c r="E602" s="9"/>
      <c r="G602" s="8"/>
      <c r="I602" s="8" t="str">
        <f t="shared" si="70"/>
        <v/>
      </c>
      <c r="J602" s="8" t="str">
        <f t="shared" si="71"/>
        <v/>
      </c>
      <c r="K602" s="8" t="str">
        <f t="shared" si="72"/>
        <v/>
      </c>
      <c r="L602" s="8" t="str">
        <f t="shared" si="73"/>
        <v/>
      </c>
      <c r="M602" s="8" t="str">
        <f t="shared" si="74"/>
        <v/>
      </c>
      <c r="N602" s="8">
        <f t="shared" si="75"/>
        <v>3628</v>
      </c>
      <c r="O602" s="8" t="str">
        <f t="shared" si="69"/>
        <v/>
      </c>
    </row>
    <row r="603" spans="2:15" x14ac:dyDescent="0.25">
      <c r="B603" s="11" t="s">
        <v>492</v>
      </c>
      <c r="C603" s="16">
        <v>951</v>
      </c>
      <c r="D603" s="21">
        <v>3655</v>
      </c>
      <c r="E603" s="9"/>
      <c r="G603" s="8"/>
      <c r="I603" s="8" t="str">
        <f t="shared" si="70"/>
        <v/>
      </c>
      <c r="J603" s="8" t="str">
        <f t="shared" si="71"/>
        <v/>
      </c>
      <c r="K603" s="8" t="str">
        <f t="shared" si="72"/>
        <v/>
      </c>
      <c r="L603" s="8" t="str">
        <f t="shared" si="73"/>
        <v/>
      </c>
      <c r="M603" s="8" t="str">
        <f t="shared" si="74"/>
        <v/>
      </c>
      <c r="N603" s="8" t="str">
        <f t="shared" si="75"/>
        <v/>
      </c>
      <c r="O603" s="8">
        <f t="shared" si="69"/>
        <v>3655</v>
      </c>
    </row>
    <row r="604" spans="2:15" x14ac:dyDescent="0.25">
      <c r="B604" s="11" t="s">
        <v>765</v>
      </c>
      <c r="C604" s="16">
        <v>428</v>
      </c>
      <c r="D604" s="21">
        <v>3675</v>
      </c>
      <c r="E604" s="9"/>
      <c r="G604" s="8"/>
      <c r="I604" s="8" t="str">
        <f t="shared" si="70"/>
        <v/>
      </c>
      <c r="J604" s="8" t="str">
        <f t="shared" si="71"/>
        <v/>
      </c>
      <c r="K604" s="8" t="str">
        <f t="shared" si="72"/>
        <v/>
      </c>
      <c r="L604" s="8" t="str">
        <f t="shared" si="73"/>
        <v/>
      </c>
      <c r="M604" s="8">
        <f t="shared" si="74"/>
        <v>3675</v>
      </c>
      <c r="N604" s="8" t="str">
        <f t="shared" si="75"/>
        <v/>
      </c>
      <c r="O604" s="8" t="str">
        <f t="shared" si="69"/>
        <v/>
      </c>
    </row>
    <row r="605" spans="2:15" x14ac:dyDescent="0.25">
      <c r="B605" s="11" t="s">
        <v>487</v>
      </c>
      <c r="C605" s="16">
        <v>428</v>
      </c>
      <c r="D605" s="21">
        <v>3736</v>
      </c>
      <c r="E605" s="9"/>
      <c r="G605" s="8"/>
      <c r="I605" s="8" t="str">
        <f t="shared" si="70"/>
        <v/>
      </c>
      <c r="J605" s="8" t="str">
        <f t="shared" si="71"/>
        <v/>
      </c>
      <c r="K605" s="8" t="str">
        <f t="shared" si="72"/>
        <v/>
      </c>
      <c r="L605" s="8" t="str">
        <f t="shared" si="73"/>
        <v/>
      </c>
      <c r="M605" s="8">
        <f t="shared" si="74"/>
        <v>3736</v>
      </c>
      <c r="N605" s="8" t="str">
        <f t="shared" si="75"/>
        <v/>
      </c>
      <c r="O605" s="8" t="str">
        <f t="shared" si="69"/>
        <v/>
      </c>
    </row>
    <row r="606" spans="2:15" x14ac:dyDescent="0.25">
      <c r="B606" s="11" t="s">
        <v>856</v>
      </c>
      <c r="C606" s="16">
        <v>428</v>
      </c>
      <c r="D606" s="21">
        <v>3747</v>
      </c>
      <c r="E606" s="9"/>
      <c r="G606" s="8"/>
      <c r="I606" s="8" t="str">
        <f t="shared" si="70"/>
        <v/>
      </c>
      <c r="J606" s="8" t="str">
        <f t="shared" si="71"/>
        <v/>
      </c>
      <c r="K606" s="8" t="str">
        <f t="shared" si="72"/>
        <v/>
      </c>
      <c r="L606" s="8" t="str">
        <f t="shared" si="73"/>
        <v/>
      </c>
      <c r="M606" s="8">
        <f t="shared" si="74"/>
        <v>3747</v>
      </c>
      <c r="N606" s="8" t="str">
        <f t="shared" si="75"/>
        <v/>
      </c>
      <c r="O606" s="8" t="str">
        <f t="shared" si="69"/>
        <v/>
      </c>
    </row>
    <row r="607" spans="2:15" x14ac:dyDescent="0.25">
      <c r="B607" s="11" t="s">
        <v>855</v>
      </c>
      <c r="C607" s="16">
        <v>951</v>
      </c>
      <c r="D607" s="21">
        <v>3759</v>
      </c>
      <c r="E607" s="9"/>
      <c r="G607" s="8"/>
      <c r="I607" s="8" t="str">
        <f t="shared" si="70"/>
        <v/>
      </c>
      <c r="J607" s="8" t="str">
        <f t="shared" si="71"/>
        <v/>
      </c>
      <c r="K607" s="8" t="str">
        <f t="shared" si="72"/>
        <v/>
      </c>
      <c r="L607" s="8" t="str">
        <f t="shared" si="73"/>
        <v/>
      </c>
      <c r="M607" s="8" t="str">
        <f t="shared" si="74"/>
        <v/>
      </c>
      <c r="N607" s="8" t="str">
        <f t="shared" si="75"/>
        <v/>
      </c>
      <c r="O607" s="8">
        <f t="shared" si="69"/>
        <v>3759</v>
      </c>
    </row>
    <row r="608" spans="2:15" x14ac:dyDescent="0.25">
      <c r="B608" s="11" t="s">
        <v>146</v>
      </c>
      <c r="C608" s="17">
        <v>422</v>
      </c>
      <c r="D608" s="21">
        <v>3776</v>
      </c>
      <c r="E608" s="27"/>
      <c r="G608" s="8"/>
      <c r="I608" s="8" t="str">
        <f t="shared" si="70"/>
        <v/>
      </c>
      <c r="J608" s="8">
        <f t="shared" si="71"/>
        <v>3776</v>
      </c>
      <c r="K608" s="8" t="str">
        <f t="shared" si="72"/>
        <v/>
      </c>
      <c r="L608" s="8" t="str">
        <f t="shared" si="73"/>
        <v/>
      </c>
      <c r="M608" s="8" t="str">
        <f t="shared" si="74"/>
        <v/>
      </c>
      <c r="N608" s="8" t="str">
        <f t="shared" si="75"/>
        <v/>
      </c>
      <c r="O608" s="8" t="str">
        <f t="shared" si="69"/>
        <v/>
      </c>
    </row>
    <row r="609" spans="2:15" x14ac:dyDescent="0.25">
      <c r="B609" s="11" t="s">
        <v>622</v>
      </c>
      <c r="C609" s="16">
        <v>426</v>
      </c>
      <c r="D609" s="21">
        <v>3786</v>
      </c>
      <c r="E609" s="9"/>
      <c r="G609" s="8"/>
      <c r="I609" s="8" t="str">
        <f t="shared" si="70"/>
        <v/>
      </c>
      <c r="J609" s="8" t="str">
        <f t="shared" si="71"/>
        <v/>
      </c>
      <c r="K609" s="8" t="str">
        <f t="shared" si="72"/>
        <v/>
      </c>
      <c r="L609" s="8">
        <f t="shared" si="73"/>
        <v>3786</v>
      </c>
      <c r="M609" s="8" t="str">
        <f t="shared" si="74"/>
        <v/>
      </c>
      <c r="N609" s="8" t="str">
        <f t="shared" si="75"/>
        <v/>
      </c>
      <c r="O609" s="8" t="str">
        <f t="shared" si="69"/>
        <v/>
      </c>
    </row>
    <row r="610" spans="2:15" x14ac:dyDescent="0.25">
      <c r="B610" s="11" t="s">
        <v>491</v>
      </c>
      <c r="C610" s="16">
        <v>426</v>
      </c>
      <c r="D610" s="21">
        <v>3869</v>
      </c>
      <c r="E610" s="9"/>
      <c r="G610" s="8"/>
      <c r="I610" s="8" t="str">
        <f t="shared" si="70"/>
        <v/>
      </c>
      <c r="J610" s="8" t="str">
        <f t="shared" si="71"/>
        <v/>
      </c>
      <c r="K610" s="8" t="str">
        <f t="shared" si="72"/>
        <v/>
      </c>
      <c r="L610" s="8">
        <f t="shared" si="73"/>
        <v>3869</v>
      </c>
      <c r="M610" s="8" t="str">
        <f t="shared" si="74"/>
        <v/>
      </c>
      <c r="N610" s="8" t="str">
        <f t="shared" si="75"/>
        <v/>
      </c>
      <c r="O610" s="8" t="str">
        <f t="shared" si="69"/>
        <v/>
      </c>
    </row>
    <row r="611" spans="2:15" x14ac:dyDescent="0.25">
      <c r="B611" s="11" t="s">
        <v>876</v>
      </c>
      <c r="C611" s="17">
        <v>424</v>
      </c>
      <c r="D611" s="21">
        <v>3879</v>
      </c>
      <c r="E611" s="9"/>
      <c r="G611" s="8"/>
      <c r="I611" s="8" t="str">
        <f t="shared" si="70"/>
        <v/>
      </c>
      <c r="J611" s="8" t="str">
        <f t="shared" si="71"/>
        <v/>
      </c>
      <c r="K611" s="8">
        <f t="shared" si="72"/>
        <v>3879</v>
      </c>
      <c r="L611" s="8" t="str">
        <f t="shared" si="73"/>
        <v/>
      </c>
      <c r="M611" s="8" t="str">
        <f t="shared" si="74"/>
        <v/>
      </c>
      <c r="N611" s="8" t="str">
        <f t="shared" si="75"/>
        <v/>
      </c>
      <c r="O611" s="8" t="str">
        <f t="shared" si="69"/>
        <v/>
      </c>
    </row>
    <row r="612" spans="2:15" x14ac:dyDescent="0.25">
      <c r="B612" s="11" t="s">
        <v>340</v>
      </c>
      <c r="C612" s="17">
        <v>949</v>
      </c>
      <c r="D612" s="21">
        <v>3880</v>
      </c>
      <c r="E612" s="9"/>
      <c r="G612" s="8"/>
      <c r="I612" s="8" t="str">
        <f t="shared" si="70"/>
        <v/>
      </c>
      <c r="J612" s="8" t="str">
        <f t="shared" si="71"/>
        <v/>
      </c>
      <c r="K612" s="8" t="str">
        <f t="shared" si="72"/>
        <v/>
      </c>
      <c r="L612" s="8" t="str">
        <f t="shared" si="73"/>
        <v/>
      </c>
      <c r="M612" s="8" t="str">
        <f t="shared" si="74"/>
        <v/>
      </c>
      <c r="N612" s="8">
        <f t="shared" si="75"/>
        <v>3880</v>
      </c>
      <c r="O612" s="8" t="str">
        <f t="shared" si="69"/>
        <v/>
      </c>
    </row>
    <row r="613" spans="2:15" x14ac:dyDescent="0.25">
      <c r="B613" s="11" t="s">
        <v>506</v>
      </c>
      <c r="C613" s="17">
        <v>424</v>
      </c>
      <c r="D613" s="21">
        <v>3890</v>
      </c>
      <c r="E613" s="9"/>
      <c r="G613" s="8"/>
      <c r="I613" s="8" t="str">
        <f t="shared" si="70"/>
        <v/>
      </c>
      <c r="J613" s="8" t="str">
        <f t="shared" si="71"/>
        <v/>
      </c>
      <c r="K613" s="8">
        <f t="shared" si="72"/>
        <v>3890</v>
      </c>
      <c r="L613" s="8" t="str">
        <f t="shared" si="73"/>
        <v/>
      </c>
      <c r="M613" s="8" t="str">
        <f t="shared" si="74"/>
        <v/>
      </c>
      <c r="N613" s="8" t="str">
        <f t="shared" si="75"/>
        <v/>
      </c>
      <c r="O613" s="8" t="str">
        <f t="shared" si="69"/>
        <v/>
      </c>
    </row>
    <row r="614" spans="2:15" x14ac:dyDescent="0.25">
      <c r="B614" s="11" t="s">
        <v>203</v>
      </c>
      <c r="C614" s="17">
        <v>424</v>
      </c>
      <c r="D614" s="21">
        <v>4001</v>
      </c>
      <c r="E614" s="8">
        <f>$D614</f>
        <v>4001</v>
      </c>
      <c r="G614" s="8"/>
      <c r="I614" s="8" t="str">
        <f t="shared" si="70"/>
        <v/>
      </c>
      <c r="J614" s="8" t="str">
        <f t="shared" si="71"/>
        <v/>
      </c>
      <c r="K614" s="8">
        <f t="shared" si="72"/>
        <v>4001</v>
      </c>
      <c r="L614" s="8" t="str">
        <f t="shared" si="73"/>
        <v/>
      </c>
      <c r="M614" s="8" t="str">
        <f t="shared" si="74"/>
        <v/>
      </c>
      <c r="N614" s="8" t="str">
        <f t="shared" si="75"/>
        <v/>
      </c>
      <c r="O614" s="8" t="str">
        <f t="shared" si="69"/>
        <v/>
      </c>
    </row>
    <row r="615" spans="2:15" x14ac:dyDescent="0.25">
      <c r="B615" s="11" t="s">
        <v>696</v>
      </c>
      <c r="C615" s="16">
        <v>422</v>
      </c>
      <c r="D615" s="21">
        <v>4026</v>
      </c>
      <c r="E615" s="27"/>
      <c r="G615" s="8"/>
      <c r="I615" s="8" t="str">
        <f t="shared" si="70"/>
        <v/>
      </c>
      <c r="J615" s="8">
        <f t="shared" si="71"/>
        <v>4026</v>
      </c>
      <c r="K615" s="8" t="str">
        <f t="shared" si="72"/>
        <v/>
      </c>
      <c r="L615" s="8" t="str">
        <f t="shared" si="73"/>
        <v/>
      </c>
      <c r="M615" s="8" t="str">
        <f t="shared" si="74"/>
        <v/>
      </c>
      <c r="N615" s="8" t="str">
        <f t="shared" si="75"/>
        <v/>
      </c>
      <c r="O615" s="8" t="str">
        <f t="shared" si="69"/>
        <v/>
      </c>
    </row>
    <row r="616" spans="2:15" x14ac:dyDescent="0.25">
      <c r="B616" s="11" t="s">
        <v>510</v>
      </c>
      <c r="C616" s="16">
        <v>422</v>
      </c>
      <c r="D616" s="21">
        <v>4051</v>
      </c>
      <c r="E616" s="27"/>
      <c r="G616" s="8"/>
      <c r="I616" s="8" t="str">
        <f t="shared" si="70"/>
        <v/>
      </c>
      <c r="J616" s="8">
        <f t="shared" si="71"/>
        <v>4051</v>
      </c>
      <c r="K616" s="8" t="str">
        <f t="shared" si="72"/>
        <v/>
      </c>
      <c r="L616" s="8" t="str">
        <f t="shared" si="73"/>
        <v/>
      </c>
      <c r="M616" s="8" t="str">
        <f t="shared" si="74"/>
        <v/>
      </c>
      <c r="N616" s="8" t="str">
        <f t="shared" si="75"/>
        <v/>
      </c>
      <c r="O616" s="8" t="str">
        <f t="shared" si="69"/>
        <v/>
      </c>
    </row>
    <row r="617" spans="2:15" x14ac:dyDescent="0.25">
      <c r="B617" s="11" t="s">
        <v>281</v>
      </c>
      <c r="C617" s="17">
        <v>428</v>
      </c>
      <c r="D617" s="21">
        <v>4083</v>
      </c>
      <c r="E617" s="9"/>
      <c r="G617" s="8"/>
      <c r="I617" s="8" t="str">
        <f t="shared" si="70"/>
        <v/>
      </c>
      <c r="J617" s="8" t="str">
        <f t="shared" si="71"/>
        <v/>
      </c>
      <c r="K617" s="8" t="str">
        <f t="shared" si="72"/>
        <v/>
      </c>
      <c r="L617" s="8" t="str">
        <f t="shared" si="73"/>
        <v/>
      </c>
      <c r="M617" s="8">
        <f t="shared" si="74"/>
        <v>4083</v>
      </c>
      <c r="N617" s="8" t="str">
        <f t="shared" si="75"/>
        <v/>
      </c>
      <c r="O617" s="8" t="str">
        <f t="shared" si="69"/>
        <v/>
      </c>
    </row>
    <row r="618" spans="2:15" x14ac:dyDescent="0.25">
      <c r="B618" s="11" t="s">
        <v>751</v>
      </c>
      <c r="C618" s="16">
        <v>424</v>
      </c>
      <c r="D618" s="21">
        <v>4113</v>
      </c>
      <c r="E618" s="9"/>
      <c r="G618" s="8"/>
      <c r="I618" s="8" t="str">
        <f t="shared" si="70"/>
        <v/>
      </c>
      <c r="J618" s="8" t="str">
        <f t="shared" si="71"/>
        <v/>
      </c>
      <c r="K618" s="8">
        <f t="shared" si="72"/>
        <v>4113</v>
      </c>
      <c r="L618" s="8" t="str">
        <f t="shared" si="73"/>
        <v/>
      </c>
      <c r="M618" s="8" t="str">
        <f t="shared" si="74"/>
        <v/>
      </c>
      <c r="N618" s="8" t="str">
        <f t="shared" si="75"/>
        <v/>
      </c>
      <c r="O618" s="8" t="str">
        <f t="shared" si="69"/>
        <v/>
      </c>
    </row>
    <row r="619" spans="2:15" x14ac:dyDescent="0.25">
      <c r="B619" s="11" t="s">
        <v>924</v>
      </c>
      <c r="C619" s="16">
        <v>426</v>
      </c>
      <c r="D619" s="21">
        <v>4124</v>
      </c>
      <c r="E619" s="9"/>
      <c r="G619" s="8"/>
      <c r="I619" s="8" t="str">
        <f t="shared" si="70"/>
        <v/>
      </c>
      <c r="J619" s="8" t="str">
        <f t="shared" si="71"/>
        <v/>
      </c>
      <c r="K619" s="8" t="str">
        <f t="shared" si="72"/>
        <v/>
      </c>
      <c r="L619" s="8">
        <f t="shared" si="73"/>
        <v>4124</v>
      </c>
      <c r="M619" s="8" t="str">
        <f t="shared" si="74"/>
        <v/>
      </c>
      <c r="N619" s="8" t="str">
        <f t="shared" si="75"/>
        <v/>
      </c>
      <c r="O619" s="8" t="str">
        <f t="shared" si="69"/>
        <v/>
      </c>
    </row>
    <row r="620" spans="2:15" x14ac:dyDescent="0.25">
      <c r="B620" s="11" t="s">
        <v>737</v>
      </c>
      <c r="C620" s="16">
        <v>951</v>
      </c>
      <c r="D620" s="21">
        <v>4150</v>
      </c>
      <c r="E620" s="9"/>
      <c r="G620" s="8"/>
      <c r="I620" s="8" t="str">
        <f t="shared" si="70"/>
        <v/>
      </c>
      <c r="J620" s="8" t="str">
        <f t="shared" si="71"/>
        <v/>
      </c>
      <c r="K620" s="8" t="str">
        <f t="shared" si="72"/>
        <v/>
      </c>
      <c r="L620" s="8" t="str">
        <f t="shared" si="73"/>
        <v/>
      </c>
      <c r="M620" s="8" t="str">
        <f t="shared" si="74"/>
        <v/>
      </c>
      <c r="N620" s="8" t="str">
        <f t="shared" si="75"/>
        <v/>
      </c>
      <c r="O620" s="8">
        <f t="shared" si="69"/>
        <v>4150</v>
      </c>
    </row>
    <row r="621" spans="2:15" x14ac:dyDescent="0.25">
      <c r="B621" s="11" t="s">
        <v>675</v>
      </c>
      <c r="C621" s="16">
        <v>951</v>
      </c>
      <c r="D621" s="21">
        <v>4155</v>
      </c>
      <c r="E621" s="9"/>
      <c r="G621" s="8"/>
      <c r="I621" s="8" t="str">
        <f t="shared" si="70"/>
        <v/>
      </c>
      <c r="J621" s="8" t="str">
        <f t="shared" si="71"/>
        <v/>
      </c>
      <c r="K621" s="8" t="str">
        <f t="shared" si="72"/>
        <v/>
      </c>
      <c r="L621" s="8" t="str">
        <f t="shared" si="73"/>
        <v/>
      </c>
      <c r="M621" s="8" t="str">
        <f t="shared" si="74"/>
        <v/>
      </c>
      <c r="N621" s="8" t="str">
        <f t="shared" si="75"/>
        <v/>
      </c>
      <c r="O621" s="8">
        <f t="shared" si="69"/>
        <v>4155</v>
      </c>
    </row>
    <row r="622" spans="2:15" x14ac:dyDescent="0.25">
      <c r="B622" s="11" t="s">
        <v>777</v>
      </c>
      <c r="C622" s="16">
        <v>424</v>
      </c>
      <c r="D622" s="21">
        <v>4162</v>
      </c>
      <c r="E622" s="9"/>
      <c r="G622" s="8"/>
      <c r="I622" s="8" t="str">
        <f t="shared" si="70"/>
        <v/>
      </c>
      <c r="J622" s="8" t="str">
        <f t="shared" si="71"/>
        <v/>
      </c>
      <c r="K622" s="8">
        <f t="shared" si="72"/>
        <v>4162</v>
      </c>
      <c r="L622" s="8" t="str">
        <f t="shared" si="73"/>
        <v/>
      </c>
      <c r="M622" s="8" t="str">
        <f t="shared" si="74"/>
        <v/>
      </c>
      <c r="N622" s="8" t="str">
        <f t="shared" si="75"/>
        <v/>
      </c>
      <c r="O622" s="8" t="str">
        <f t="shared" si="69"/>
        <v/>
      </c>
    </row>
    <row r="623" spans="2:15" x14ac:dyDescent="0.25">
      <c r="B623" s="11" t="s">
        <v>471</v>
      </c>
      <c r="C623" s="16">
        <v>422</v>
      </c>
      <c r="D623" s="21">
        <v>4165</v>
      </c>
      <c r="E623" s="27"/>
      <c r="G623" s="8"/>
      <c r="I623" s="8" t="str">
        <f t="shared" si="70"/>
        <v/>
      </c>
      <c r="J623" s="8">
        <f t="shared" si="71"/>
        <v>4165</v>
      </c>
      <c r="K623" s="8" t="str">
        <f t="shared" si="72"/>
        <v/>
      </c>
      <c r="L623" s="8" t="str">
        <f t="shared" si="73"/>
        <v/>
      </c>
      <c r="M623" s="8" t="str">
        <f t="shared" si="74"/>
        <v/>
      </c>
      <c r="N623" s="8" t="str">
        <f t="shared" si="75"/>
        <v/>
      </c>
      <c r="O623" s="8" t="str">
        <f t="shared" si="69"/>
        <v/>
      </c>
    </row>
    <row r="624" spans="2:15" x14ac:dyDescent="0.25">
      <c r="B624" s="11" t="s">
        <v>902</v>
      </c>
      <c r="C624" s="16">
        <v>422</v>
      </c>
      <c r="D624" s="21">
        <v>4214</v>
      </c>
      <c r="E624" s="27"/>
      <c r="G624" s="8"/>
      <c r="I624" s="8" t="str">
        <f t="shared" si="70"/>
        <v/>
      </c>
      <c r="J624" s="8">
        <f t="shared" si="71"/>
        <v>4214</v>
      </c>
      <c r="K624" s="8" t="str">
        <f t="shared" si="72"/>
        <v/>
      </c>
      <c r="L624" s="8" t="str">
        <f t="shared" si="73"/>
        <v/>
      </c>
      <c r="M624" s="8" t="str">
        <f t="shared" si="74"/>
        <v/>
      </c>
      <c r="N624" s="8" t="str">
        <f t="shared" si="75"/>
        <v/>
      </c>
      <c r="O624" s="8" t="str">
        <f t="shared" si="69"/>
        <v/>
      </c>
    </row>
    <row r="625" spans="2:15" x14ac:dyDescent="0.25">
      <c r="B625" s="11" t="s">
        <v>88</v>
      </c>
      <c r="C625" s="17">
        <v>420</v>
      </c>
      <c r="D625" s="21">
        <v>4227</v>
      </c>
      <c r="E625" s="9"/>
      <c r="G625" s="8">
        <f>$D625</f>
        <v>4227</v>
      </c>
      <c r="I625" s="8">
        <f t="shared" si="70"/>
        <v>4227</v>
      </c>
      <c r="J625" s="8" t="str">
        <f t="shared" si="71"/>
        <v/>
      </c>
      <c r="K625" s="8" t="str">
        <f t="shared" si="72"/>
        <v/>
      </c>
      <c r="L625" s="8" t="str">
        <f t="shared" si="73"/>
        <v/>
      </c>
      <c r="M625" s="8" t="str">
        <f t="shared" si="74"/>
        <v/>
      </c>
      <c r="N625" s="8" t="str">
        <f t="shared" si="75"/>
        <v/>
      </c>
      <c r="O625" s="8" t="str">
        <f t="shared" si="69"/>
        <v/>
      </c>
    </row>
    <row r="626" spans="2:15" x14ac:dyDescent="0.25">
      <c r="B626" s="11" t="s">
        <v>219</v>
      </c>
      <c r="C626" s="17">
        <v>424</v>
      </c>
      <c r="D626" s="21">
        <v>4245</v>
      </c>
      <c r="E626" s="9"/>
      <c r="G626" s="8"/>
      <c r="I626" s="8" t="str">
        <f t="shared" si="70"/>
        <v/>
      </c>
      <c r="J626" s="8" t="str">
        <f t="shared" si="71"/>
        <v/>
      </c>
      <c r="K626" s="8">
        <f t="shared" si="72"/>
        <v>4245</v>
      </c>
      <c r="L626" s="8" t="str">
        <f t="shared" si="73"/>
        <v/>
      </c>
      <c r="M626" s="8" t="str">
        <f t="shared" si="74"/>
        <v/>
      </c>
      <c r="N626" s="8" t="str">
        <f t="shared" si="75"/>
        <v/>
      </c>
      <c r="O626" s="8" t="str">
        <f t="shared" si="69"/>
        <v/>
      </c>
    </row>
    <row r="627" spans="2:15" x14ac:dyDescent="0.2">
      <c r="B627" s="11" t="s">
        <v>625</v>
      </c>
      <c r="C627" s="14">
        <v>420</v>
      </c>
      <c r="D627" s="21">
        <v>4272</v>
      </c>
      <c r="E627" s="9"/>
      <c r="G627" s="8"/>
      <c r="I627" s="8">
        <f t="shared" si="70"/>
        <v>4272</v>
      </c>
      <c r="J627" s="8" t="str">
        <f t="shared" si="71"/>
        <v/>
      </c>
      <c r="K627" s="8" t="str">
        <f t="shared" si="72"/>
        <v/>
      </c>
      <c r="L627" s="8" t="str">
        <f t="shared" si="73"/>
        <v/>
      </c>
      <c r="M627" s="8" t="str">
        <f t="shared" si="74"/>
        <v/>
      </c>
      <c r="N627" s="8" t="str">
        <f t="shared" si="75"/>
        <v/>
      </c>
      <c r="O627" s="8" t="str">
        <f t="shared" si="69"/>
        <v/>
      </c>
    </row>
    <row r="628" spans="2:15" x14ac:dyDescent="0.25">
      <c r="B628" s="11" t="s">
        <v>800</v>
      </c>
      <c r="C628" s="16">
        <v>949</v>
      </c>
      <c r="D628" s="21">
        <v>4292</v>
      </c>
      <c r="E628" s="9"/>
      <c r="F628" s="8">
        <f>$D628</f>
        <v>4292</v>
      </c>
      <c r="G628" s="8"/>
      <c r="H628" s="8"/>
      <c r="I628" s="8" t="str">
        <f t="shared" si="70"/>
        <v/>
      </c>
      <c r="J628" s="8" t="str">
        <f t="shared" si="71"/>
        <v/>
      </c>
      <c r="K628" s="8" t="str">
        <f t="shared" si="72"/>
        <v/>
      </c>
      <c r="L628" s="8" t="str">
        <f t="shared" si="73"/>
        <v/>
      </c>
      <c r="M628" s="8" t="str">
        <f t="shared" si="74"/>
        <v/>
      </c>
      <c r="N628" s="8">
        <f t="shared" si="75"/>
        <v>4292</v>
      </c>
      <c r="O628" s="8" t="str">
        <f t="shared" si="69"/>
        <v/>
      </c>
    </row>
    <row r="629" spans="2:15" x14ac:dyDescent="0.25">
      <c r="B629" s="11" t="s">
        <v>169</v>
      </c>
      <c r="C629" s="17">
        <v>422</v>
      </c>
      <c r="D629" s="21">
        <v>4321</v>
      </c>
      <c r="E629" s="27"/>
      <c r="G629" s="8"/>
      <c r="I629" s="8" t="str">
        <f t="shared" si="70"/>
        <v/>
      </c>
      <c r="J629" s="8">
        <f t="shared" si="71"/>
        <v>4321</v>
      </c>
      <c r="K629" s="8" t="str">
        <f t="shared" si="72"/>
        <v/>
      </c>
      <c r="L629" s="8" t="str">
        <f t="shared" si="73"/>
        <v/>
      </c>
      <c r="M629" s="8" t="str">
        <f t="shared" si="74"/>
        <v/>
      </c>
      <c r="N629" s="8" t="str">
        <f t="shared" si="75"/>
        <v/>
      </c>
      <c r="O629" s="8" t="str">
        <f t="shared" si="69"/>
        <v/>
      </c>
    </row>
    <row r="630" spans="2:15" x14ac:dyDescent="0.25">
      <c r="B630" s="11" t="s">
        <v>250</v>
      </c>
      <c r="C630" s="17">
        <v>426</v>
      </c>
      <c r="D630" s="21">
        <v>4350</v>
      </c>
      <c r="E630" s="9"/>
      <c r="G630" s="8"/>
      <c r="I630" s="8" t="str">
        <f t="shared" si="70"/>
        <v/>
      </c>
      <c r="J630" s="8" t="str">
        <f t="shared" si="71"/>
        <v/>
      </c>
      <c r="K630" s="8" t="str">
        <f t="shared" si="72"/>
        <v/>
      </c>
      <c r="L630" s="8">
        <f t="shared" si="73"/>
        <v>4350</v>
      </c>
      <c r="M630" s="8" t="str">
        <f t="shared" si="74"/>
        <v/>
      </c>
      <c r="N630" s="8" t="str">
        <f t="shared" si="75"/>
        <v/>
      </c>
      <c r="O630" s="8" t="str">
        <f t="shared" si="69"/>
        <v/>
      </c>
    </row>
    <row r="631" spans="2:15" x14ac:dyDescent="0.25">
      <c r="B631" s="11" t="s">
        <v>618</v>
      </c>
      <c r="C631" s="16">
        <v>951</v>
      </c>
      <c r="D631" s="21">
        <v>4394</v>
      </c>
      <c r="E631" s="9"/>
      <c r="G631" s="8"/>
      <c r="I631" s="8" t="str">
        <f t="shared" si="70"/>
        <v/>
      </c>
      <c r="J631" s="8" t="str">
        <f t="shared" si="71"/>
        <v/>
      </c>
      <c r="K631" s="8" t="str">
        <f t="shared" si="72"/>
        <v/>
      </c>
      <c r="L631" s="8" t="str">
        <f t="shared" si="73"/>
        <v/>
      </c>
      <c r="M631" s="8" t="str">
        <f t="shared" si="74"/>
        <v/>
      </c>
      <c r="N631" s="8" t="str">
        <f t="shared" si="75"/>
        <v/>
      </c>
      <c r="O631" s="8">
        <f t="shared" si="69"/>
        <v>4394</v>
      </c>
    </row>
    <row r="632" spans="2:15" x14ac:dyDescent="0.25">
      <c r="B632" s="11" t="s">
        <v>494</v>
      </c>
      <c r="C632" s="17">
        <v>949</v>
      </c>
      <c r="D632" s="21">
        <v>4405</v>
      </c>
      <c r="E632" s="9"/>
      <c r="F632" s="8">
        <f>$D632</f>
        <v>4405</v>
      </c>
      <c r="G632" s="8"/>
      <c r="I632" s="8" t="str">
        <f t="shared" si="70"/>
        <v/>
      </c>
      <c r="J632" s="8" t="str">
        <f t="shared" si="71"/>
        <v/>
      </c>
      <c r="K632" s="8" t="str">
        <f t="shared" si="72"/>
        <v/>
      </c>
      <c r="L632" s="8" t="str">
        <f t="shared" si="73"/>
        <v/>
      </c>
      <c r="M632" s="8" t="str">
        <f t="shared" si="74"/>
        <v/>
      </c>
      <c r="N632" s="8">
        <f t="shared" si="75"/>
        <v>4405</v>
      </c>
      <c r="O632" s="8" t="str">
        <f t="shared" si="69"/>
        <v/>
      </c>
    </row>
    <row r="633" spans="2:15" x14ac:dyDescent="0.25">
      <c r="B633" s="11" t="s">
        <v>269</v>
      </c>
      <c r="C633" s="17">
        <v>426</v>
      </c>
      <c r="D633" s="21">
        <v>4433</v>
      </c>
      <c r="E633" s="9"/>
      <c r="G633" s="8"/>
      <c r="I633" s="8" t="str">
        <f t="shared" si="70"/>
        <v/>
      </c>
      <c r="J633" s="8" t="str">
        <f t="shared" si="71"/>
        <v/>
      </c>
      <c r="K633" s="8" t="str">
        <f t="shared" si="72"/>
        <v/>
      </c>
      <c r="L633" s="8">
        <f t="shared" si="73"/>
        <v>4433</v>
      </c>
      <c r="M633" s="8" t="str">
        <f t="shared" si="74"/>
        <v/>
      </c>
      <c r="N633" s="8" t="str">
        <f t="shared" si="75"/>
        <v/>
      </c>
      <c r="O633" s="8" t="str">
        <f t="shared" si="69"/>
        <v/>
      </c>
    </row>
    <row r="634" spans="2:15" x14ac:dyDescent="0.25">
      <c r="B634" s="11" t="s">
        <v>136</v>
      </c>
      <c r="C634" s="17">
        <v>422</v>
      </c>
      <c r="D634" s="21">
        <v>4488</v>
      </c>
      <c r="E634" s="27"/>
      <c r="G634" s="8"/>
      <c r="I634" s="8" t="str">
        <f t="shared" si="70"/>
        <v/>
      </c>
      <c r="J634" s="8">
        <f t="shared" si="71"/>
        <v>4488</v>
      </c>
      <c r="K634" s="8" t="str">
        <f t="shared" si="72"/>
        <v/>
      </c>
      <c r="L634" s="8" t="str">
        <f t="shared" si="73"/>
        <v/>
      </c>
      <c r="M634" s="8" t="str">
        <f t="shared" si="74"/>
        <v/>
      </c>
      <c r="N634" s="8" t="str">
        <f t="shared" si="75"/>
        <v/>
      </c>
      <c r="O634" s="8" t="str">
        <f t="shared" si="69"/>
        <v/>
      </c>
    </row>
    <row r="635" spans="2:15" x14ac:dyDescent="0.25">
      <c r="B635" s="11" t="s">
        <v>600</v>
      </c>
      <c r="C635" s="17">
        <v>424</v>
      </c>
      <c r="D635" s="21">
        <v>4489</v>
      </c>
      <c r="E635" s="9"/>
      <c r="G635" s="8"/>
      <c r="I635" s="8" t="str">
        <f t="shared" si="70"/>
        <v/>
      </c>
      <c r="J635" s="8" t="str">
        <f t="shared" si="71"/>
        <v/>
      </c>
      <c r="K635" s="8">
        <f t="shared" si="72"/>
        <v>4489</v>
      </c>
      <c r="L635" s="8" t="str">
        <f t="shared" si="73"/>
        <v/>
      </c>
      <c r="M635" s="8" t="str">
        <f t="shared" si="74"/>
        <v/>
      </c>
      <c r="N635" s="8" t="str">
        <f t="shared" si="75"/>
        <v/>
      </c>
      <c r="O635" s="8" t="str">
        <f t="shared" si="69"/>
        <v/>
      </c>
    </row>
    <row r="636" spans="2:15" x14ac:dyDescent="0.25">
      <c r="B636" s="11" t="s">
        <v>177</v>
      </c>
      <c r="C636" s="17">
        <v>422</v>
      </c>
      <c r="D636" s="21">
        <v>4490</v>
      </c>
      <c r="E636" s="27"/>
      <c r="G636" s="8"/>
      <c r="I636" s="8" t="str">
        <f t="shared" si="70"/>
        <v/>
      </c>
      <c r="J636" s="8">
        <f t="shared" si="71"/>
        <v>4490</v>
      </c>
      <c r="K636" s="8" t="str">
        <f t="shared" si="72"/>
        <v/>
      </c>
      <c r="L636" s="8" t="str">
        <f t="shared" si="73"/>
        <v/>
      </c>
      <c r="M636" s="8" t="str">
        <f t="shared" si="74"/>
        <v/>
      </c>
      <c r="N636" s="8" t="str">
        <f t="shared" si="75"/>
        <v/>
      </c>
      <c r="O636" s="8" t="str">
        <f t="shared" si="69"/>
        <v/>
      </c>
    </row>
    <row r="637" spans="2:15" x14ac:dyDescent="0.25">
      <c r="B637" s="11" t="s">
        <v>116</v>
      </c>
      <c r="C637" s="17">
        <v>420</v>
      </c>
      <c r="D637" s="21">
        <v>4576</v>
      </c>
      <c r="E637" s="9"/>
      <c r="G637" s="8">
        <f>$D637</f>
        <v>4576</v>
      </c>
      <c r="I637" s="8">
        <f t="shared" si="70"/>
        <v>4576</v>
      </c>
      <c r="J637" s="8" t="str">
        <f t="shared" si="71"/>
        <v/>
      </c>
      <c r="K637" s="8" t="str">
        <f t="shared" si="72"/>
        <v/>
      </c>
      <c r="L637" s="8" t="str">
        <f t="shared" si="73"/>
        <v/>
      </c>
      <c r="M637" s="8" t="str">
        <f t="shared" si="74"/>
        <v/>
      </c>
      <c r="N637" s="8" t="str">
        <f t="shared" si="75"/>
        <v/>
      </c>
      <c r="O637" s="8" t="str">
        <f t="shared" si="69"/>
        <v/>
      </c>
    </row>
    <row r="638" spans="2:15" x14ac:dyDescent="0.25">
      <c r="B638" s="11" t="s">
        <v>262</v>
      </c>
      <c r="C638" s="17">
        <v>426</v>
      </c>
      <c r="D638" s="21">
        <v>4589</v>
      </c>
      <c r="E638" s="9"/>
      <c r="G638" s="8"/>
      <c r="I638" s="8" t="str">
        <f t="shared" si="70"/>
        <v/>
      </c>
      <c r="J638" s="8" t="str">
        <f t="shared" si="71"/>
        <v/>
      </c>
      <c r="K638" s="8" t="str">
        <f t="shared" si="72"/>
        <v/>
      </c>
      <c r="L638" s="8">
        <f t="shared" si="73"/>
        <v>4589</v>
      </c>
      <c r="M638" s="8" t="str">
        <f t="shared" si="74"/>
        <v/>
      </c>
      <c r="N638" s="8" t="str">
        <f t="shared" si="75"/>
        <v/>
      </c>
      <c r="O638" s="8" t="str">
        <f t="shared" si="69"/>
        <v/>
      </c>
    </row>
    <row r="639" spans="2:15" x14ac:dyDescent="0.25">
      <c r="B639" s="11" t="s">
        <v>942</v>
      </c>
      <c r="C639" s="16">
        <v>951</v>
      </c>
      <c r="D639" s="21">
        <v>4622</v>
      </c>
      <c r="E639" s="9"/>
      <c r="G639" s="8"/>
      <c r="I639" s="8" t="str">
        <f t="shared" si="70"/>
        <v/>
      </c>
      <c r="J639" s="8" t="str">
        <f t="shared" si="71"/>
        <v/>
      </c>
      <c r="K639" s="8" t="str">
        <f t="shared" si="72"/>
        <v/>
      </c>
      <c r="L639" s="8" t="str">
        <f t="shared" si="73"/>
        <v/>
      </c>
      <c r="M639" s="8" t="str">
        <f t="shared" si="74"/>
        <v/>
      </c>
      <c r="N639" s="8" t="str">
        <f t="shared" si="75"/>
        <v/>
      </c>
      <c r="O639" s="8">
        <f t="shared" si="69"/>
        <v>4622</v>
      </c>
    </row>
    <row r="640" spans="2:15" x14ac:dyDescent="0.25">
      <c r="B640" s="11" t="s">
        <v>440</v>
      </c>
      <c r="C640" s="16">
        <v>422</v>
      </c>
      <c r="D640" s="21">
        <v>4647</v>
      </c>
      <c r="E640" s="27"/>
      <c r="G640" s="8"/>
      <c r="I640" s="8" t="str">
        <f t="shared" si="70"/>
        <v/>
      </c>
      <c r="J640" s="8">
        <f t="shared" si="71"/>
        <v>4647</v>
      </c>
      <c r="K640" s="8" t="str">
        <f t="shared" si="72"/>
        <v/>
      </c>
      <c r="L640" s="8" t="str">
        <f t="shared" si="73"/>
        <v/>
      </c>
      <c r="M640" s="8" t="str">
        <f t="shared" si="74"/>
        <v/>
      </c>
      <c r="N640" s="8" t="str">
        <f t="shared" si="75"/>
        <v/>
      </c>
      <c r="O640" s="8" t="str">
        <f t="shared" si="69"/>
        <v/>
      </c>
    </row>
    <row r="641" spans="2:15" x14ac:dyDescent="0.25">
      <c r="B641" s="11" t="s">
        <v>369</v>
      </c>
      <c r="C641" s="17">
        <v>951</v>
      </c>
      <c r="D641" s="21">
        <v>4654</v>
      </c>
      <c r="E641" s="9"/>
      <c r="G641" s="8"/>
      <c r="I641" s="8" t="str">
        <f t="shared" si="70"/>
        <v/>
      </c>
      <c r="J641" s="8" t="str">
        <f t="shared" si="71"/>
        <v/>
      </c>
      <c r="K641" s="8" t="str">
        <f t="shared" si="72"/>
        <v/>
      </c>
      <c r="L641" s="8" t="str">
        <f t="shared" si="73"/>
        <v/>
      </c>
      <c r="M641" s="8" t="str">
        <f t="shared" si="74"/>
        <v/>
      </c>
      <c r="N641" s="8" t="str">
        <f t="shared" si="75"/>
        <v/>
      </c>
      <c r="O641" s="8">
        <f t="shared" si="69"/>
        <v>4654</v>
      </c>
    </row>
    <row r="642" spans="2:15" x14ac:dyDescent="0.25">
      <c r="B642" s="11" t="s">
        <v>240</v>
      </c>
      <c r="C642" s="17">
        <v>424</v>
      </c>
      <c r="D642" s="21">
        <v>4675</v>
      </c>
      <c r="E642" s="9"/>
      <c r="G642" s="8"/>
      <c r="I642" s="8" t="str">
        <f t="shared" si="70"/>
        <v/>
      </c>
      <c r="J642" s="8" t="str">
        <f t="shared" si="71"/>
        <v/>
      </c>
      <c r="K642" s="8">
        <f t="shared" si="72"/>
        <v>4675</v>
      </c>
      <c r="L642" s="8" t="str">
        <f t="shared" si="73"/>
        <v/>
      </c>
      <c r="M642" s="8" t="str">
        <f t="shared" si="74"/>
        <v/>
      </c>
      <c r="N642" s="8" t="str">
        <f t="shared" si="75"/>
        <v/>
      </c>
      <c r="O642" s="8" t="str">
        <f t="shared" ref="O642:O705" si="76" xml:space="preserve">   IF($C642=951, $D642, "")</f>
        <v/>
      </c>
    </row>
    <row r="643" spans="2:15" x14ac:dyDescent="0.25">
      <c r="B643" s="11" t="s">
        <v>851</v>
      </c>
      <c r="C643" s="17">
        <v>424</v>
      </c>
      <c r="D643" s="21">
        <v>4679</v>
      </c>
      <c r="E643" s="9"/>
      <c r="G643" s="8"/>
      <c r="I643" s="8" t="str">
        <f t="shared" si="70"/>
        <v/>
      </c>
      <c r="J643" s="8" t="str">
        <f t="shared" si="71"/>
        <v/>
      </c>
      <c r="K643" s="8">
        <f t="shared" si="72"/>
        <v>4679</v>
      </c>
      <c r="L643" s="8" t="str">
        <f t="shared" si="73"/>
        <v/>
      </c>
      <c r="M643" s="8" t="str">
        <f t="shared" si="74"/>
        <v/>
      </c>
      <c r="N643" s="8" t="str">
        <f t="shared" si="75"/>
        <v/>
      </c>
      <c r="O643" s="8" t="str">
        <f t="shared" si="76"/>
        <v/>
      </c>
    </row>
    <row r="644" spans="2:15" x14ac:dyDescent="0.25">
      <c r="B644" s="11" t="s">
        <v>710</v>
      </c>
      <c r="C644" s="16">
        <v>422</v>
      </c>
      <c r="D644" s="21">
        <v>4722</v>
      </c>
      <c r="E644" s="27"/>
      <c r="G644" s="8"/>
      <c r="I644" s="8" t="str">
        <f t="shared" si="70"/>
        <v/>
      </c>
      <c r="J644" s="8">
        <f t="shared" si="71"/>
        <v>4722</v>
      </c>
      <c r="K644" s="8" t="str">
        <f t="shared" si="72"/>
        <v/>
      </c>
      <c r="L644" s="8" t="str">
        <f t="shared" si="73"/>
        <v/>
      </c>
      <c r="M644" s="8" t="str">
        <f t="shared" si="74"/>
        <v/>
      </c>
      <c r="N644" s="8" t="str">
        <f t="shared" si="75"/>
        <v/>
      </c>
      <c r="O644" s="8" t="str">
        <f t="shared" si="76"/>
        <v/>
      </c>
    </row>
    <row r="645" spans="2:15" x14ac:dyDescent="0.2">
      <c r="B645" s="11" t="s">
        <v>553</v>
      </c>
      <c r="C645" s="14">
        <v>422</v>
      </c>
      <c r="D645" s="21">
        <v>4871</v>
      </c>
      <c r="E645" s="27"/>
      <c r="G645" s="8"/>
      <c r="I645" s="8" t="str">
        <f t="shared" si="70"/>
        <v/>
      </c>
      <c r="J645" s="8">
        <f t="shared" si="71"/>
        <v>4871</v>
      </c>
      <c r="K645" s="8" t="str">
        <f t="shared" si="72"/>
        <v/>
      </c>
      <c r="L645" s="8" t="str">
        <f t="shared" si="73"/>
        <v/>
      </c>
      <c r="M645" s="8" t="str">
        <f t="shared" si="74"/>
        <v/>
      </c>
      <c r="N645" s="8" t="str">
        <f t="shared" si="75"/>
        <v/>
      </c>
      <c r="O645" s="8" t="str">
        <f t="shared" si="76"/>
        <v/>
      </c>
    </row>
    <row r="646" spans="2:15" x14ac:dyDescent="0.25">
      <c r="B646" s="11" t="s">
        <v>640</v>
      </c>
      <c r="C646" s="17">
        <v>949</v>
      </c>
      <c r="D646" s="21">
        <v>4888</v>
      </c>
      <c r="E646" s="9"/>
      <c r="G646" s="8"/>
      <c r="I646" s="8" t="str">
        <f t="shared" si="70"/>
        <v/>
      </c>
      <c r="J646" s="8" t="str">
        <f t="shared" si="71"/>
        <v/>
      </c>
      <c r="K646" s="8" t="str">
        <f t="shared" si="72"/>
        <v/>
      </c>
      <c r="L646" s="8" t="str">
        <f t="shared" si="73"/>
        <v/>
      </c>
      <c r="M646" s="8" t="str">
        <f t="shared" si="74"/>
        <v/>
      </c>
      <c r="N646" s="8">
        <f t="shared" si="75"/>
        <v>4888</v>
      </c>
      <c r="O646" s="8" t="str">
        <f t="shared" si="76"/>
        <v/>
      </c>
    </row>
    <row r="647" spans="2:15" x14ac:dyDescent="0.25">
      <c r="B647" s="11" t="s">
        <v>705</v>
      </c>
      <c r="C647" s="16">
        <v>428</v>
      </c>
      <c r="D647" s="21">
        <v>4896</v>
      </c>
      <c r="E647" s="9"/>
      <c r="G647" s="8"/>
      <c r="I647" s="8" t="str">
        <f t="shared" si="70"/>
        <v/>
      </c>
      <c r="J647" s="8" t="str">
        <f t="shared" si="71"/>
        <v/>
      </c>
      <c r="K647" s="8" t="str">
        <f t="shared" si="72"/>
        <v/>
      </c>
      <c r="L647" s="8" t="str">
        <f t="shared" si="73"/>
        <v/>
      </c>
      <c r="M647" s="8">
        <f t="shared" si="74"/>
        <v>4896</v>
      </c>
      <c r="N647" s="8" t="str">
        <f t="shared" si="75"/>
        <v/>
      </c>
      <c r="O647" s="8" t="str">
        <f t="shared" si="76"/>
        <v/>
      </c>
    </row>
    <row r="648" spans="2:15" x14ac:dyDescent="0.2">
      <c r="B648" s="11" t="s">
        <v>484</v>
      </c>
      <c r="C648" s="14">
        <v>420</v>
      </c>
      <c r="D648" s="21">
        <v>4995</v>
      </c>
      <c r="E648" s="9"/>
      <c r="G648" s="8"/>
      <c r="I648" s="8">
        <f t="shared" si="70"/>
        <v>4995</v>
      </c>
      <c r="J648" s="8" t="str">
        <f t="shared" si="71"/>
        <v/>
      </c>
      <c r="K648" s="8" t="str">
        <f t="shared" si="72"/>
        <v/>
      </c>
      <c r="L648" s="8" t="str">
        <f t="shared" si="73"/>
        <v/>
      </c>
      <c r="M648" s="8" t="str">
        <f t="shared" si="74"/>
        <v/>
      </c>
      <c r="N648" s="8" t="str">
        <f t="shared" si="75"/>
        <v/>
      </c>
      <c r="O648" s="8" t="str">
        <f t="shared" si="76"/>
        <v/>
      </c>
    </row>
    <row r="649" spans="2:15" x14ac:dyDescent="0.25">
      <c r="B649" s="11" t="s">
        <v>344</v>
      </c>
      <c r="C649" s="17">
        <v>951</v>
      </c>
      <c r="D649" s="21">
        <v>5039</v>
      </c>
      <c r="E649" s="9"/>
      <c r="G649" s="8"/>
      <c r="I649" s="8" t="str">
        <f t="shared" si="70"/>
        <v/>
      </c>
      <c r="J649" s="8" t="str">
        <f t="shared" si="71"/>
        <v/>
      </c>
      <c r="K649" s="8" t="str">
        <f t="shared" si="72"/>
        <v/>
      </c>
      <c r="L649" s="8" t="str">
        <f t="shared" si="73"/>
        <v/>
      </c>
      <c r="M649" s="8" t="str">
        <f t="shared" si="74"/>
        <v/>
      </c>
      <c r="N649" s="8" t="str">
        <f t="shared" si="75"/>
        <v/>
      </c>
      <c r="O649" s="8">
        <f t="shared" si="76"/>
        <v>5039</v>
      </c>
    </row>
    <row r="650" spans="2:15" x14ac:dyDescent="0.25">
      <c r="B650" s="11" t="s">
        <v>236</v>
      </c>
      <c r="C650" s="17">
        <v>424</v>
      </c>
      <c r="D650" s="21">
        <v>5047</v>
      </c>
      <c r="E650" s="9"/>
      <c r="G650" s="8"/>
      <c r="I650" s="8" t="str">
        <f t="shared" si="70"/>
        <v/>
      </c>
      <c r="J650" s="8" t="str">
        <f t="shared" si="71"/>
        <v/>
      </c>
      <c r="K650" s="8">
        <f t="shared" si="72"/>
        <v>5047</v>
      </c>
      <c r="L650" s="8" t="str">
        <f t="shared" si="73"/>
        <v/>
      </c>
      <c r="M650" s="8" t="str">
        <f t="shared" si="74"/>
        <v/>
      </c>
      <c r="N650" s="8" t="str">
        <f t="shared" si="75"/>
        <v/>
      </c>
      <c r="O650" s="8" t="str">
        <f t="shared" si="76"/>
        <v/>
      </c>
    </row>
    <row r="651" spans="2:15" x14ac:dyDescent="0.25">
      <c r="B651" s="11" t="s">
        <v>636</v>
      </c>
      <c r="C651" s="16">
        <v>422</v>
      </c>
      <c r="D651" s="21">
        <v>5240</v>
      </c>
      <c r="E651" s="27"/>
      <c r="G651" s="8"/>
      <c r="I651" s="8" t="str">
        <f t="shared" si="70"/>
        <v/>
      </c>
      <c r="J651" s="8">
        <f t="shared" si="71"/>
        <v>5240</v>
      </c>
      <c r="K651" s="8" t="str">
        <f t="shared" si="72"/>
        <v/>
      </c>
      <c r="L651" s="8" t="str">
        <f t="shared" si="73"/>
        <v/>
      </c>
      <c r="M651" s="8" t="str">
        <f t="shared" si="74"/>
        <v/>
      </c>
      <c r="N651" s="8" t="str">
        <f t="shared" si="75"/>
        <v/>
      </c>
      <c r="O651" s="8" t="str">
        <f t="shared" si="76"/>
        <v/>
      </c>
    </row>
    <row r="652" spans="2:15" x14ac:dyDescent="0.25">
      <c r="B652" s="11" t="s">
        <v>124</v>
      </c>
      <c r="C652" s="17">
        <v>422</v>
      </c>
      <c r="D652" s="21">
        <v>5340</v>
      </c>
      <c r="E652" s="27"/>
      <c r="G652" s="8"/>
      <c r="I652" s="8" t="str">
        <f t="shared" si="70"/>
        <v/>
      </c>
      <c r="J652" s="8">
        <f t="shared" si="71"/>
        <v>5340</v>
      </c>
      <c r="K652" s="8" t="str">
        <f t="shared" si="72"/>
        <v/>
      </c>
      <c r="L652" s="8" t="str">
        <f t="shared" si="73"/>
        <v/>
      </c>
      <c r="M652" s="8" t="str">
        <f t="shared" si="74"/>
        <v/>
      </c>
      <c r="N652" s="8" t="str">
        <f t="shared" si="75"/>
        <v/>
      </c>
      <c r="O652" s="8" t="str">
        <f t="shared" si="76"/>
        <v/>
      </c>
    </row>
    <row r="653" spans="2:15" x14ac:dyDescent="0.25">
      <c r="B653" s="11" t="s">
        <v>784</v>
      </c>
      <c r="C653" s="16">
        <v>428</v>
      </c>
      <c r="D653" s="21">
        <v>5372</v>
      </c>
      <c r="E653" s="9"/>
      <c r="G653" s="8"/>
      <c r="I653" s="8" t="str">
        <f t="shared" si="70"/>
        <v/>
      </c>
      <c r="J653" s="8" t="str">
        <f t="shared" si="71"/>
        <v/>
      </c>
      <c r="K653" s="8" t="str">
        <f t="shared" si="72"/>
        <v/>
      </c>
      <c r="L653" s="8" t="str">
        <f t="shared" si="73"/>
        <v/>
      </c>
      <c r="M653" s="8">
        <f t="shared" si="74"/>
        <v>5372</v>
      </c>
      <c r="N653" s="8" t="str">
        <f t="shared" si="75"/>
        <v/>
      </c>
      <c r="O653" s="8" t="str">
        <f t="shared" si="76"/>
        <v/>
      </c>
    </row>
    <row r="654" spans="2:15" x14ac:dyDescent="0.25">
      <c r="B654" s="11" t="s">
        <v>649</v>
      </c>
      <c r="C654" s="16">
        <v>422</v>
      </c>
      <c r="D654" s="21">
        <v>5433</v>
      </c>
      <c r="E654" s="27"/>
      <c r="G654" s="8"/>
      <c r="I654" s="8" t="str">
        <f t="shared" si="70"/>
        <v/>
      </c>
      <c r="J654" s="8">
        <f t="shared" si="71"/>
        <v>5433</v>
      </c>
      <c r="K654" s="8" t="str">
        <f t="shared" si="72"/>
        <v/>
      </c>
      <c r="L654" s="8" t="str">
        <f t="shared" si="73"/>
        <v/>
      </c>
      <c r="M654" s="8" t="str">
        <f t="shared" si="74"/>
        <v/>
      </c>
      <c r="N654" s="8" t="str">
        <f t="shared" si="75"/>
        <v/>
      </c>
      <c r="O654" s="8" t="str">
        <f t="shared" si="76"/>
        <v/>
      </c>
    </row>
    <row r="655" spans="2:15" x14ac:dyDescent="0.25">
      <c r="B655" s="11" t="s">
        <v>848</v>
      </c>
      <c r="C655" s="16">
        <v>422</v>
      </c>
      <c r="D655" s="21">
        <v>5579</v>
      </c>
      <c r="E655" s="27"/>
      <c r="G655" s="8"/>
      <c r="I655" s="8" t="str">
        <f t="shared" si="70"/>
        <v/>
      </c>
      <c r="J655" s="8">
        <f t="shared" si="71"/>
        <v>5579</v>
      </c>
      <c r="K655" s="8" t="str">
        <f t="shared" si="72"/>
        <v/>
      </c>
      <c r="L655" s="8" t="str">
        <f t="shared" si="73"/>
        <v/>
      </c>
      <c r="M655" s="8" t="str">
        <f t="shared" si="74"/>
        <v/>
      </c>
      <c r="N655" s="8" t="str">
        <f t="shared" si="75"/>
        <v/>
      </c>
      <c r="O655" s="8" t="str">
        <f t="shared" si="76"/>
        <v/>
      </c>
    </row>
    <row r="656" spans="2:15" x14ac:dyDescent="0.25">
      <c r="B656" s="11" t="s">
        <v>646</v>
      </c>
      <c r="C656" s="16">
        <v>428</v>
      </c>
      <c r="D656" s="21">
        <v>5598</v>
      </c>
      <c r="E656" s="9"/>
      <c r="G656" s="8"/>
      <c r="I656" s="8" t="str">
        <f t="shared" si="70"/>
        <v/>
      </c>
      <c r="J656" s="8" t="str">
        <f t="shared" si="71"/>
        <v/>
      </c>
      <c r="K656" s="8" t="str">
        <f t="shared" si="72"/>
        <v/>
      </c>
      <c r="L656" s="8" t="str">
        <f t="shared" si="73"/>
        <v/>
      </c>
      <c r="M656" s="8">
        <f t="shared" si="74"/>
        <v>5598</v>
      </c>
      <c r="N656" s="8" t="str">
        <f t="shared" si="75"/>
        <v/>
      </c>
      <c r="O656" s="8" t="str">
        <f t="shared" si="76"/>
        <v/>
      </c>
    </row>
    <row r="657" spans="2:15" x14ac:dyDescent="0.25">
      <c r="B657" s="11" t="s">
        <v>275</v>
      </c>
      <c r="C657" s="17">
        <v>428</v>
      </c>
      <c r="D657" s="21">
        <v>5706</v>
      </c>
      <c r="E657" s="9"/>
      <c r="G657" s="8"/>
      <c r="I657" s="8" t="str">
        <f t="shared" si="70"/>
        <v/>
      </c>
      <c r="J657" s="8" t="str">
        <f t="shared" si="71"/>
        <v/>
      </c>
      <c r="K657" s="8" t="str">
        <f t="shared" si="72"/>
        <v/>
      </c>
      <c r="L657" s="8" t="str">
        <f t="shared" si="73"/>
        <v/>
      </c>
      <c r="M657" s="8">
        <f t="shared" si="74"/>
        <v>5706</v>
      </c>
      <c r="N657" s="8" t="str">
        <f t="shared" si="75"/>
        <v/>
      </c>
      <c r="O657" s="8" t="str">
        <f t="shared" si="76"/>
        <v/>
      </c>
    </row>
    <row r="658" spans="2:15" x14ac:dyDescent="0.25">
      <c r="B658" s="11" t="s">
        <v>129</v>
      </c>
      <c r="C658" s="17">
        <v>422</v>
      </c>
      <c r="D658" s="21">
        <v>5760</v>
      </c>
      <c r="E658" s="27"/>
      <c r="G658" s="8"/>
      <c r="I658" s="8" t="str">
        <f t="shared" si="70"/>
        <v/>
      </c>
      <c r="J658" s="8">
        <f t="shared" si="71"/>
        <v>5760</v>
      </c>
      <c r="K658" s="8" t="str">
        <f t="shared" si="72"/>
        <v/>
      </c>
      <c r="L658" s="8" t="str">
        <f t="shared" si="73"/>
        <v/>
      </c>
      <c r="M658" s="8" t="str">
        <f t="shared" si="74"/>
        <v/>
      </c>
      <c r="N658" s="8" t="str">
        <f t="shared" si="75"/>
        <v/>
      </c>
      <c r="O658" s="8" t="str">
        <f t="shared" si="76"/>
        <v/>
      </c>
    </row>
    <row r="659" spans="2:15" x14ac:dyDescent="0.25">
      <c r="B659" s="11" t="s">
        <v>267</v>
      </c>
      <c r="C659" s="17">
        <v>426</v>
      </c>
      <c r="D659" s="21">
        <v>5845</v>
      </c>
      <c r="E659" s="9"/>
      <c r="G659" s="8"/>
      <c r="I659" s="8" t="str">
        <f t="shared" si="70"/>
        <v/>
      </c>
      <c r="J659" s="8" t="str">
        <f t="shared" si="71"/>
        <v/>
      </c>
      <c r="K659" s="8" t="str">
        <f t="shared" si="72"/>
        <v/>
      </c>
      <c r="L659" s="8">
        <f t="shared" si="73"/>
        <v>5845</v>
      </c>
      <c r="M659" s="8" t="str">
        <f t="shared" si="74"/>
        <v/>
      </c>
      <c r="N659" s="8" t="str">
        <f t="shared" si="75"/>
        <v/>
      </c>
      <c r="O659" s="8" t="str">
        <f t="shared" si="76"/>
        <v/>
      </c>
    </row>
    <row r="660" spans="2:15" x14ac:dyDescent="0.25">
      <c r="B660" s="11" t="s">
        <v>534</v>
      </c>
      <c r="C660" s="16">
        <v>951</v>
      </c>
      <c r="D660" s="21">
        <v>5899</v>
      </c>
      <c r="E660" s="9"/>
      <c r="G660" s="8"/>
      <c r="I660" s="8" t="str">
        <f t="shared" si="70"/>
        <v/>
      </c>
      <c r="J660" s="8" t="str">
        <f t="shared" si="71"/>
        <v/>
      </c>
      <c r="K660" s="8" t="str">
        <f t="shared" si="72"/>
        <v/>
      </c>
      <c r="L660" s="8" t="str">
        <f t="shared" si="73"/>
        <v/>
      </c>
      <c r="M660" s="8" t="str">
        <f t="shared" si="74"/>
        <v/>
      </c>
      <c r="N660" s="8" t="str">
        <f t="shared" si="75"/>
        <v/>
      </c>
      <c r="O660" s="8">
        <f t="shared" si="76"/>
        <v>5899</v>
      </c>
    </row>
    <row r="661" spans="2:15" x14ac:dyDescent="0.25">
      <c r="B661" s="11" t="s">
        <v>678</v>
      </c>
      <c r="C661" s="16">
        <v>422</v>
      </c>
      <c r="D661" s="21">
        <v>5929</v>
      </c>
      <c r="E661" s="27"/>
      <c r="G661" s="8"/>
      <c r="I661" s="8" t="str">
        <f t="shared" ref="I661:I717" si="77" xml:space="preserve">   IF($C661=420, $D661, "")</f>
        <v/>
      </c>
      <c r="J661" s="8">
        <f t="shared" ref="J661:J717" si="78" xml:space="preserve">   IF($C661=422, $D661, "")</f>
        <v>5929</v>
      </c>
      <c r="K661" s="8" t="str">
        <f t="shared" ref="K661:K717" si="79" xml:space="preserve">   IF($C661=424, $D661, "")</f>
        <v/>
      </c>
      <c r="L661" s="8" t="str">
        <f t="shared" ref="L661:L717" si="80" xml:space="preserve">   IF($C661=426, $D661, "")</f>
        <v/>
      </c>
      <c r="M661" s="8" t="str">
        <f t="shared" ref="M661:M717" si="81" xml:space="preserve">   IF($C661=428, $D661, "")</f>
        <v/>
      </c>
      <c r="N661" s="8" t="str">
        <f t="shared" ref="N661:N717" si="82" xml:space="preserve">   IF($C661=949, $D661, "")</f>
        <v/>
      </c>
      <c r="O661" s="8" t="str">
        <f t="shared" si="76"/>
        <v/>
      </c>
    </row>
    <row r="662" spans="2:15" x14ac:dyDescent="0.25">
      <c r="B662" s="11" t="s">
        <v>266</v>
      </c>
      <c r="C662" s="17">
        <v>426</v>
      </c>
      <c r="D662" s="21">
        <v>6073</v>
      </c>
      <c r="E662" s="9"/>
      <c r="F662" s="8">
        <f>$D662</f>
        <v>6073</v>
      </c>
      <c r="G662" s="8"/>
      <c r="I662" s="8" t="str">
        <f t="shared" si="77"/>
        <v/>
      </c>
      <c r="J662" s="8" t="str">
        <f t="shared" si="78"/>
        <v/>
      </c>
      <c r="K662" s="8" t="str">
        <f t="shared" si="79"/>
        <v/>
      </c>
      <c r="L662" s="8">
        <f t="shared" si="80"/>
        <v>6073</v>
      </c>
      <c r="M662" s="8" t="str">
        <f t="shared" si="81"/>
        <v/>
      </c>
      <c r="N662" s="8" t="str">
        <f t="shared" si="82"/>
        <v/>
      </c>
      <c r="O662" s="8" t="str">
        <f t="shared" si="76"/>
        <v/>
      </c>
    </row>
    <row r="663" spans="2:15" x14ac:dyDescent="0.25">
      <c r="B663" s="11" t="s">
        <v>704</v>
      </c>
      <c r="C663" s="16">
        <v>420</v>
      </c>
      <c r="D663" s="21">
        <v>6123</v>
      </c>
      <c r="E663" s="27"/>
      <c r="G663" s="8"/>
      <c r="I663" s="8">
        <f t="shared" si="77"/>
        <v>6123</v>
      </c>
      <c r="J663" s="8" t="str">
        <f t="shared" si="78"/>
        <v/>
      </c>
      <c r="K663" s="8" t="str">
        <f t="shared" si="79"/>
        <v/>
      </c>
      <c r="L663" s="8" t="str">
        <f t="shared" si="80"/>
        <v/>
      </c>
      <c r="M663" s="8" t="str">
        <f t="shared" si="81"/>
        <v/>
      </c>
      <c r="N663" s="8" t="str">
        <f t="shared" si="82"/>
        <v/>
      </c>
      <c r="O663" s="8" t="str">
        <f t="shared" si="76"/>
        <v/>
      </c>
    </row>
    <row r="664" spans="2:15" x14ac:dyDescent="0.25">
      <c r="B664" s="11" t="s">
        <v>220</v>
      </c>
      <c r="C664" s="17">
        <v>424</v>
      </c>
      <c r="D664" s="21">
        <v>6185</v>
      </c>
      <c r="E664" s="9"/>
      <c r="G664" s="8"/>
      <c r="I664" s="8" t="str">
        <f t="shared" si="77"/>
        <v/>
      </c>
      <c r="J664" s="8" t="str">
        <f t="shared" si="78"/>
        <v/>
      </c>
      <c r="K664" s="8">
        <f t="shared" si="79"/>
        <v>6185</v>
      </c>
      <c r="L664" s="8" t="str">
        <f t="shared" si="80"/>
        <v/>
      </c>
      <c r="M664" s="8" t="str">
        <f t="shared" si="81"/>
        <v/>
      </c>
      <c r="N664" s="8" t="str">
        <f t="shared" si="82"/>
        <v/>
      </c>
      <c r="O664" s="8" t="str">
        <f t="shared" si="76"/>
        <v/>
      </c>
    </row>
    <row r="665" spans="2:15" x14ac:dyDescent="0.25">
      <c r="B665" s="11" t="s">
        <v>861</v>
      </c>
      <c r="C665" s="16">
        <v>428</v>
      </c>
      <c r="D665" s="21">
        <v>6204</v>
      </c>
      <c r="E665" s="9"/>
      <c r="G665" s="8"/>
      <c r="I665" s="8" t="str">
        <f t="shared" si="77"/>
        <v/>
      </c>
      <c r="J665" s="8" t="str">
        <f t="shared" si="78"/>
        <v/>
      </c>
      <c r="K665" s="8" t="str">
        <f t="shared" si="79"/>
        <v/>
      </c>
      <c r="L665" s="8" t="str">
        <f t="shared" si="80"/>
        <v/>
      </c>
      <c r="M665" s="8">
        <f t="shared" si="81"/>
        <v>6204</v>
      </c>
      <c r="N665" s="8" t="str">
        <f t="shared" si="82"/>
        <v/>
      </c>
      <c r="O665" s="8" t="str">
        <f t="shared" si="76"/>
        <v/>
      </c>
    </row>
    <row r="666" spans="2:15" x14ac:dyDescent="0.25">
      <c r="B666" s="11" t="s">
        <v>895</v>
      </c>
      <c r="C666" s="16">
        <v>420</v>
      </c>
      <c r="D666" s="21">
        <v>6228</v>
      </c>
      <c r="E666" s="9"/>
      <c r="G666" s="8"/>
      <c r="I666" s="8">
        <f t="shared" si="77"/>
        <v>6228</v>
      </c>
      <c r="J666" s="8" t="str">
        <f t="shared" si="78"/>
        <v/>
      </c>
      <c r="K666" s="8" t="str">
        <f t="shared" si="79"/>
        <v/>
      </c>
      <c r="L666" s="8" t="str">
        <f t="shared" si="80"/>
        <v/>
      </c>
      <c r="M666" s="8" t="str">
        <f t="shared" si="81"/>
        <v/>
      </c>
      <c r="N666" s="8" t="str">
        <f t="shared" si="82"/>
        <v/>
      </c>
      <c r="O666" s="8" t="str">
        <f t="shared" si="76"/>
        <v/>
      </c>
    </row>
    <row r="667" spans="2:15" x14ac:dyDescent="0.25">
      <c r="B667" s="11" t="s">
        <v>297</v>
      </c>
      <c r="C667" s="17">
        <v>949</v>
      </c>
      <c r="D667" s="21">
        <v>6350</v>
      </c>
      <c r="E667" s="9"/>
      <c r="G667" s="8"/>
      <c r="I667" s="8" t="str">
        <f t="shared" si="77"/>
        <v/>
      </c>
      <c r="J667" s="8" t="str">
        <f t="shared" si="78"/>
        <v/>
      </c>
      <c r="K667" s="8" t="str">
        <f t="shared" si="79"/>
        <v/>
      </c>
      <c r="L667" s="8" t="str">
        <f t="shared" si="80"/>
        <v/>
      </c>
      <c r="M667" s="8" t="str">
        <f t="shared" si="81"/>
        <v/>
      </c>
      <c r="N667" s="8">
        <f t="shared" si="82"/>
        <v>6350</v>
      </c>
      <c r="O667" s="8" t="str">
        <f t="shared" si="76"/>
        <v/>
      </c>
    </row>
    <row r="668" spans="2:15" x14ac:dyDescent="0.25">
      <c r="B668" s="11" t="s">
        <v>207</v>
      </c>
      <c r="C668" s="17">
        <v>424</v>
      </c>
      <c r="D668" s="21">
        <v>6410</v>
      </c>
      <c r="E668" s="9"/>
      <c r="G668" s="8">
        <f>$D668</f>
        <v>6410</v>
      </c>
      <c r="I668" s="8" t="str">
        <f t="shared" si="77"/>
        <v/>
      </c>
      <c r="J668" s="8" t="str">
        <f t="shared" si="78"/>
        <v/>
      </c>
      <c r="K668" s="8">
        <f t="shared" si="79"/>
        <v>6410</v>
      </c>
      <c r="L668" s="8" t="str">
        <f t="shared" si="80"/>
        <v/>
      </c>
      <c r="M668" s="8" t="str">
        <f t="shared" si="81"/>
        <v/>
      </c>
      <c r="N668" s="8" t="str">
        <f t="shared" si="82"/>
        <v/>
      </c>
      <c r="O668" s="8" t="str">
        <f t="shared" si="76"/>
        <v/>
      </c>
    </row>
    <row r="669" spans="2:15" x14ac:dyDescent="0.25">
      <c r="B669" s="11" t="s">
        <v>258</v>
      </c>
      <c r="C669" s="17">
        <v>426</v>
      </c>
      <c r="D669" s="21">
        <v>6495</v>
      </c>
      <c r="E669" s="9"/>
      <c r="G669" s="8"/>
      <c r="I669" s="8" t="str">
        <f t="shared" si="77"/>
        <v/>
      </c>
      <c r="J669" s="8" t="str">
        <f t="shared" si="78"/>
        <v/>
      </c>
      <c r="K669" s="8" t="str">
        <f t="shared" si="79"/>
        <v/>
      </c>
      <c r="L669" s="8">
        <f t="shared" si="80"/>
        <v>6495</v>
      </c>
      <c r="M669" s="8" t="str">
        <f t="shared" si="81"/>
        <v/>
      </c>
      <c r="N669" s="8" t="str">
        <f t="shared" si="82"/>
        <v/>
      </c>
      <c r="O669" s="8" t="str">
        <f t="shared" si="76"/>
        <v/>
      </c>
    </row>
    <row r="670" spans="2:15" x14ac:dyDescent="0.25">
      <c r="B670" s="11" t="s">
        <v>676</v>
      </c>
      <c r="C670" s="17">
        <v>424</v>
      </c>
      <c r="D670" s="21">
        <v>6614</v>
      </c>
      <c r="E670" s="9"/>
      <c r="G670" s="8"/>
      <c r="H670" s="8">
        <f>$D670</f>
        <v>6614</v>
      </c>
      <c r="I670" s="8" t="str">
        <f t="shared" si="77"/>
        <v/>
      </c>
      <c r="J670" s="8" t="str">
        <f t="shared" si="78"/>
        <v/>
      </c>
      <c r="K670" s="8">
        <f t="shared" si="79"/>
        <v>6614</v>
      </c>
      <c r="L670" s="8" t="str">
        <f t="shared" si="80"/>
        <v/>
      </c>
      <c r="M670" s="8" t="str">
        <f t="shared" si="81"/>
        <v/>
      </c>
      <c r="N670" s="8" t="str">
        <f t="shared" si="82"/>
        <v/>
      </c>
      <c r="O670" s="8" t="str">
        <f t="shared" si="76"/>
        <v/>
      </c>
    </row>
    <row r="671" spans="2:15" x14ac:dyDescent="0.25">
      <c r="B671" s="11" t="s">
        <v>717</v>
      </c>
      <c r="C671" s="16">
        <v>951</v>
      </c>
      <c r="D671" s="21">
        <v>6683</v>
      </c>
      <c r="E671" s="9"/>
      <c r="G671" s="8"/>
      <c r="I671" s="8" t="str">
        <f t="shared" si="77"/>
        <v/>
      </c>
      <c r="J671" s="8" t="str">
        <f t="shared" si="78"/>
        <v/>
      </c>
      <c r="K671" s="8" t="str">
        <f t="shared" si="79"/>
        <v/>
      </c>
      <c r="L671" s="8" t="str">
        <f t="shared" si="80"/>
        <v/>
      </c>
      <c r="M671" s="8" t="str">
        <f t="shared" si="81"/>
        <v/>
      </c>
      <c r="N671" s="8" t="str">
        <f t="shared" si="82"/>
        <v/>
      </c>
      <c r="O671" s="8">
        <f t="shared" si="76"/>
        <v>6683</v>
      </c>
    </row>
    <row r="672" spans="2:15" x14ac:dyDescent="0.25">
      <c r="B672" s="11" t="s">
        <v>591</v>
      </c>
      <c r="C672" s="16">
        <v>428</v>
      </c>
      <c r="D672" s="21">
        <v>6766</v>
      </c>
      <c r="E672" s="9"/>
      <c r="G672" s="8"/>
      <c r="I672" s="8" t="str">
        <f t="shared" si="77"/>
        <v/>
      </c>
      <c r="J672" s="8" t="str">
        <f t="shared" si="78"/>
        <v/>
      </c>
      <c r="K672" s="8" t="str">
        <f t="shared" si="79"/>
        <v/>
      </c>
      <c r="L672" s="8" t="str">
        <f t="shared" si="80"/>
        <v/>
      </c>
      <c r="M672" s="8">
        <f t="shared" si="81"/>
        <v>6766</v>
      </c>
      <c r="N672" s="8" t="str">
        <f t="shared" si="82"/>
        <v/>
      </c>
      <c r="O672" s="8" t="str">
        <f t="shared" si="76"/>
        <v/>
      </c>
    </row>
    <row r="673" spans="2:15" x14ac:dyDescent="0.25">
      <c r="B673" s="11" t="s">
        <v>288</v>
      </c>
      <c r="C673" s="17">
        <v>428</v>
      </c>
      <c r="D673" s="21">
        <v>6783</v>
      </c>
      <c r="E673" s="9"/>
      <c r="G673" s="8"/>
      <c r="I673" s="8" t="str">
        <f t="shared" si="77"/>
        <v/>
      </c>
      <c r="J673" s="8" t="str">
        <f t="shared" si="78"/>
        <v/>
      </c>
      <c r="K673" s="8" t="str">
        <f t="shared" si="79"/>
        <v/>
      </c>
      <c r="L673" s="8" t="str">
        <f t="shared" si="80"/>
        <v/>
      </c>
      <c r="M673" s="8">
        <f t="shared" si="81"/>
        <v>6783</v>
      </c>
      <c r="N673" s="8" t="str">
        <f t="shared" si="82"/>
        <v/>
      </c>
      <c r="O673" s="8" t="str">
        <f t="shared" si="76"/>
        <v/>
      </c>
    </row>
    <row r="674" spans="2:15" x14ac:dyDescent="0.25">
      <c r="B674" s="11" t="s">
        <v>112</v>
      </c>
      <c r="C674" s="17">
        <v>420</v>
      </c>
      <c r="D674" s="21">
        <v>6802</v>
      </c>
      <c r="E674" s="9"/>
      <c r="G674" s="8"/>
      <c r="I674" s="8">
        <f t="shared" si="77"/>
        <v>6802</v>
      </c>
      <c r="J674" s="8" t="str">
        <f t="shared" si="78"/>
        <v/>
      </c>
      <c r="K674" s="8" t="str">
        <f t="shared" si="79"/>
        <v/>
      </c>
      <c r="L674" s="8" t="str">
        <f t="shared" si="80"/>
        <v/>
      </c>
      <c r="M674" s="8" t="str">
        <f t="shared" si="81"/>
        <v/>
      </c>
      <c r="N674" s="8" t="str">
        <f t="shared" si="82"/>
        <v/>
      </c>
      <c r="O674" s="8" t="str">
        <f t="shared" si="76"/>
        <v/>
      </c>
    </row>
    <row r="675" spans="2:15" x14ac:dyDescent="0.25">
      <c r="B675" s="11" t="s">
        <v>212</v>
      </c>
      <c r="C675" s="17">
        <v>424</v>
      </c>
      <c r="D675" s="21">
        <v>6904</v>
      </c>
      <c r="E675" s="9"/>
      <c r="G675" s="8"/>
      <c r="I675" s="8" t="str">
        <f t="shared" si="77"/>
        <v/>
      </c>
      <c r="J675" s="8" t="str">
        <f t="shared" si="78"/>
        <v/>
      </c>
      <c r="K675" s="8">
        <f t="shared" si="79"/>
        <v>6904</v>
      </c>
      <c r="L675" s="8" t="str">
        <f t="shared" si="80"/>
        <v/>
      </c>
      <c r="M675" s="8" t="str">
        <f t="shared" si="81"/>
        <v/>
      </c>
      <c r="N675" s="8" t="str">
        <f t="shared" si="82"/>
        <v/>
      </c>
      <c r="O675" s="8" t="str">
        <f t="shared" si="76"/>
        <v/>
      </c>
    </row>
    <row r="676" spans="2:15" x14ac:dyDescent="0.25">
      <c r="B676" s="11" t="s">
        <v>96</v>
      </c>
      <c r="C676" s="17">
        <v>420</v>
      </c>
      <c r="D676" s="21">
        <v>6944</v>
      </c>
      <c r="E676" s="9"/>
      <c r="G676" s="8"/>
      <c r="I676" s="8">
        <f t="shared" si="77"/>
        <v>6944</v>
      </c>
      <c r="J676" s="8" t="str">
        <f t="shared" si="78"/>
        <v/>
      </c>
      <c r="K676" s="8" t="str">
        <f t="shared" si="79"/>
        <v/>
      </c>
      <c r="L676" s="8" t="str">
        <f t="shared" si="80"/>
        <v/>
      </c>
      <c r="M676" s="8" t="str">
        <f t="shared" si="81"/>
        <v/>
      </c>
      <c r="N676" s="8" t="str">
        <f t="shared" si="82"/>
        <v/>
      </c>
      <c r="O676" s="8" t="str">
        <f t="shared" si="76"/>
        <v/>
      </c>
    </row>
    <row r="677" spans="2:15" x14ac:dyDescent="0.25">
      <c r="B677" s="11" t="s">
        <v>98</v>
      </c>
      <c r="C677" s="17">
        <v>420</v>
      </c>
      <c r="D677" s="21">
        <v>7187</v>
      </c>
      <c r="E677" s="9"/>
      <c r="G677" s="8"/>
      <c r="I677" s="8">
        <f t="shared" si="77"/>
        <v>7187</v>
      </c>
      <c r="J677" s="8" t="str">
        <f t="shared" si="78"/>
        <v/>
      </c>
      <c r="K677" s="8" t="str">
        <f t="shared" si="79"/>
        <v/>
      </c>
      <c r="L677" s="8" t="str">
        <f t="shared" si="80"/>
        <v/>
      </c>
      <c r="M677" s="8" t="str">
        <f t="shared" si="81"/>
        <v/>
      </c>
      <c r="N677" s="8" t="str">
        <f t="shared" si="82"/>
        <v/>
      </c>
      <c r="O677" s="8" t="str">
        <f t="shared" si="76"/>
        <v/>
      </c>
    </row>
    <row r="678" spans="2:15" x14ac:dyDescent="0.25">
      <c r="B678" s="11" t="s">
        <v>545</v>
      </c>
      <c r="C678" s="16">
        <v>422</v>
      </c>
      <c r="D678" s="21">
        <v>7411</v>
      </c>
      <c r="E678" s="27"/>
      <c r="G678" s="8"/>
      <c r="I678" s="8" t="str">
        <f t="shared" si="77"/>
        <v/>
      </c>
      <c r="J678" s="8">
        <f t="shared" si="78"/>
        <v>7411</v>
      </c>
      <c r="K678" s="8" t="str">
        <f t="shared" si="79"/>
        <v/>
      </c>
      <c r="L678" s="8" t="str">
        <f t="shared" si="80"/>
        <v/>
      </c>
      <c r="M678" s="8" t="str">
        <f t="shared" si="81"/>
        <v/>
      </c>
      <c r="N678" s="8" t="str">
        <f t="shared" si="82"/>
        <v/>
      </c>
      <c r="O678" s="8" t="str">
        <f t="shared" si="76"/>
        <v/>
      </c>
    </row>
    <row r="679" spans="2:15" x14ac:dyDescent="0.25">
      <c r="B679" s="11" t="s">
        <v>693</v>
      </c>
      <c r="C679" s="16">
        <v>422</v>
      </c>
      <c r="D679" s="21">
        <v>7463</v>
      </c>
      <c r="E679" s="27"/>
      <c r="G679" s="8"/>
      <c r="I679" s="8" t="str">
        <f t="shared" si="77"/>
        <v/>
      </c>
      <c r="J679" s="8">
        <f t="shared" si="78"/>
        <v>7463</v>
      </c>
      <c r="K679" s="8" t="str">
        <f t="shared" si="79"/>
        <v/>
      </c>
      <c r="L679" s="8" t="str">
        <f t="shared" si="80"/>
        <v/>
      </c>
      <c r="M679" s="8" t="str">
        <f t="shared" si="81"/>
        <v/>
      </c>
      <c r="N679" s="8" t="str">
        <f t="shared" si="82"/>
        <v/>
      </c>
      <c r="O679" s="8" t="str">
        <f t="shared" si="76"/>
        <v/>
      </c>
    </row>
    <row r="680" spans="2:15" x14ac:dyDescent="0.25">
      <c r="B680" s="11" t="s">
        <v>140</v>
      </c>
      <c r="C680" s="17">
        <v>422</v>
      </c>
      <c r="D680" s="21">
        <v>7476</v>
      </c>
      <c r="E680" s="27"/>
      <c r="G680" s="8"/>
      <c r="I680" s="8" t="str">
        <f t="shared" si="77"/>
        <v/>
      </c>
      <c r="J680" s="8">
        <f t="shared" si="78"/>
        <v>7476</v>
      </c>
      <c r="K680" s="8" t="str">
        <f t="shared" si="79"/>
        <v/>
      </c>
      <c r="L680" s="8" t="str">
        <f t="shared" si="80"/>
        <v/>
      </c>
      <c r="M680" s="8" t="str">
        <f t="shared" si="81"/>
        <v/>
      </c>
      <c r="N680" s="8" t="str">
        <f t="shared" si="82"/>
        <v/>
      </c>
      <c r="O680" s="8" t="str">
        <f t="shared" si="76"/>
        <v/>
      </c>
    </row>
    <row r="681" spans="2:15" x14ac:dyDescent="0.25">
      <c r="B681" s="11" t="s">
        <v>165</v>
      </c>
      <c r="C681" s="17">
        <v>422</v>
      </c>
      <c r="D681" s="21">
        <v>7479</v>
      </c>
      <c r="E681" s="29">
        <f>$D681</f>
        <v>7479</v>
      </c>
      <c r="G681" s="8"/>
      <c r="I681" s="8" t="str">
        <f t="shared" si="77"/>
        <v/>
      </c>
      <c r="J681" s="8">
        <f t="shared" si="78"/>
        <v>7479</v>
      </c>
      <c r="K681" s="8" t="str">
        <f t="shared" si="79"/>
        <v/>
      </c>
      <c r="L681" s="8" t="str">
        <f t="shared" si="80"/>
        <v/>
      </c>
      <c r="M681" s="8" t="str">
        <f t="shared" si="81"/>
        <v/>
      </c>
      <c r="N681" s="8" t="str">
        <f t="shared" si="82"/>
        <v/>
      </c>
      <c r="O681" s="8" t="str">
        <f t="shared" si="76"/>
        <v/>
      </c>
    </row>
    <row r="682" spans="2:15" x14ac:dyDescent="0.25">
      <c r="B682" s="11" t="s">
        <v>252</v>
      </c>
      <c r="C682" s="17">
        <v>426</v>
      </c>
      <c r="D682" s="21">
        <v>7591</v>
      </c>
      <c r="E682" s="9"/>
      <c r="G682" s="8"/>
      <c r="I682" s="8" t="str">
        <f t="shared" si="77"/>
        <v/>
      </c>
      <c r="J682" s="8" t="str">
        <f t="shared" si="78"/>
        <v/>
      </c>
      <c r="K682" s="8" t="str">
        <f t="shared" si="79"/>
        <v/>
      </c>
      <c r="L682" s="8">
        <f t="shared" si="80"/>
        <v>7591</v>
      </c>
      <c r="M682" s="8" t="str">
        <f t="shared" si="81"/>
        <v/>
      </c>
      <c r="N682" s="8" t="str">
        <f t="shared" si="82"/>
        <v/>
      </c>
      <c r="O682" s="8" t="str">
        <f t="shared" si="76"/>
        <v/>
      </c>
    </row>
    <row r="683" spans="2:15" x14ac:dyDescent="0.25">
      <c r="B683" s="11" t="s">
        <v>84</v>
      </c>
      <c r="C683" s="17">
        <v>420</v>
      </c>
      <c r="D683" s="21">
        <v>7848</v>
      </c>
      <c r="E683" s="9"/>
      <c r="G683" s="8">
        <f>$D683</f>
        <v>7848</v>
      </c>
      <c r="I683" s="8">
        <f t="shared" si="77"/>
        <v>7848</v>
      </c>
      <c r="J683" s="8" t="str">
        <f t="shared" si="78"/>
        <v/>
      </c>
      <c r="K683" s="8" t="str">
        <f t="shared" si="79"/>
        <v/>
      </c>
      <c r="L683" s="8" t="str">
        <f t="shared" si="80"/>
        <v/>
      </c>
      <c r="M683" s="8" t="str">
        <f t="shared" si="81"/>
        <v/>
      </c>
      <c r="N683" s="8" t="str">
        <f t="shared" si="82"/>
        <v/>
      </c>
      <c r="O683" s="8" t="str">
        <f t="shared" si="76"/>
        <v/>
      </c>
    </row>
    <row r="684" spans="2:15" x14ac:dyDescent="0.25">
      <c r="B684" s="11" t="s">
        <v>331</v>
      </c>
      <c r="C684" s="17">
        <v>949</v>
      </c>
      <c r="D684" s="21">
        <v>7887</v>
      </c>
      <c r="E684" s="9"/>
      <c r="G684" s="8"/>
      <c r="I684" s="8" t="str">
        <f t="shared" si="77"/>
        <v/>
      </c>
      <c r="J684" s="8" t="str">
        <f t="shared" si="78"/>
        <v/>
      </c>
      <c r="K684" s="8" t="str">
        <f t="shared" si="79"/>
        <v/>
      </c>
      <c r="L684" s="8" t="str">
        <f t="shared" si="80"/>
        <v/>
      </c>
      <c r="M684" s="8" t="str">
        <f t="shared" si="81"/>
        <v/>
      </c>
      <c r="N684" s="8">
        <f t="shared" si="82"/>
        <v>7887</v>
      </c>
      <c r="O684" s="8" t="str">
        <f t="shared" si="76"/>
        <v/>
      </c>
    </row>
    <row r="685" spans="2:15" x14ac:dyDescent="0.25">
      <c r="B685" s="11" t="s">
        <v>541</v>
      </c>
      <c r="C685" s="16">
        <v>428</v>
      </c>
      <c r="D685" s="21">
        <v>8113</v>
      </c>
      <c r="E685" s="9"/>
      <c r="G685" s="8">
        <f>$D685</f>
        <v>8113</v>
      </c>
      <c r="I685" s="8" t="str">
        <f t="shared" si="77"/>
        <v/>
      </c>
      <c r="J685" s="8" t="str">
        <f t="shared" si="78"/>
        <v/>
      </c>
      <c r="K685" s="8" t="str">
        <f t="shared" si="79"/>
        <v/>
      </c>
      <c r="L685" s="8" t="str">
        <f t="shared" si="80"/>
        <v/>
      </c>
      <c r="M685" s="8">
        <f t="shared" si="81"/>
        <v>8113</v>
      </c>
      <c r="N685" s="8" t="str">
        <f t="shared" si="82"/>
        <v/>
      </c>
      <c r="O685" s="8" t="str">
        <f t="shared" si="76"/>
        <v/>
      </c>
    </row>
    <row r="686" spans="2:15" x14ac:dyDescent="0.25">
      <c r="B686" s="11" t="s">
        <v>469</v>
      </c>
      <c r="C686" s="16">
        <v>422</v>
      </c>
      <c r="D686" s="21">
        <v>8165</v>
      </c>
      <c r="E686" s="27"/>
      <c r="G686" s="8">
        <f>$D686</f>
        <v>8165</v>
      </c>
      <c r="I686" s="8" t="str">
        <f t="shared" si="77"/>
        <v/>
      </c>
      <c r="J686" s="8">
        <f t="shared" si="78"/>
        <v>8165</v>
      </c>
      <c r="K686" s="8" t="str">
        <f t="shared" si="79"/>
        <v/>
      </c>
      <c r="L686" s="8" t="str">
        <f t="shared" si="80"/>
        <v/>
      </c>
      <c r="M686" s="8" t="str">
        <f t="shared" si="81"/>
        <v/>
      </c>
      <c r="N686" s="8" t="str">
        <f t="shared" si="82"/>
        <v/>
      </c>
      <c r="O686" s="8" t="str">
        <f t="shared" si="76"/>
        <v/>
      </c>
    </row>
    <row r="687" spans="2:15" x14ac:dyDescent="0.25">
      <c r="B687" s="11" t="s">
        <v>521</v>
      </c>
      <c r="C687" s="17">
        <v>949</v>
      </c>
      <c r="D687" s="21">
        <v>8352</v>
      </c>
      <c r="E687" s="9"/>
      <c r="G687" s="8"/>
      <c r="I687" s="8" t="str">
        <f t="shared" si="77"/>
        <v/>
      </c>
      <c r="J687" s="8" t="str">
        <f t="shared" si="78"/>
        <v/>
      </c>
      <c r="K687" s="8" t="str">
        <f t="shared" si="79"/>
        <v/>
      </c>
      <c r="L687" s="8" t="str">
        <f t="shared" si="80"/>
        <v/>
      </c>
      <c r="M687" s="8" t="str">
        <f t="shared" si="81"/>
        <v/>
      </c>
      <c r="N687" s="8">
        <f t="shared" si="82"/>
        <v>8352</v>
      </c>
      <c r="O687" s="8" t="str">
        <f t="shared" si="76"/>
        <v/>
      </c>
    </row>
    <row r="688" spans="2:15" x14ac:dyDescent="0.25">
      <c r="B688" s="11" t="s">
        <v>384</v>
      </c>
      <c r="C688" s="17">
        <v>951</v>
      </c>
      <c r="D688" s="21">
        <v>8661</v>
      </c>
      <c r="E688" s="9"/>
      <c r="G688" s="8"/>
      <c r="I688" s="8" t="str">
        <f t="shared" si="77"/>
        <v/>
      </c>
      <c r="J688" s="8" t="str">
        <f t="shared" si="78"/>
        <v/>
      </c>
      <c r="K688" s="8" t="str">
        <f t="shared" si="79"/>
        <v/>
      </c>
      <c r="L688" s="8" t="str">
        <f t="shared" si="80"/>
        <v/>
      </c>
      <c r="M688" s="8" t="str">
        <f t="shared" si="81"/>
        <v/>
      </c>
      <c r="N688" s="8" t="str">
        <f t="shared" si="82"/>
        <v/>
      </c>
      <c r="O688" s="8">
        <f t="shared" si="76"/>
        <v>8661</v>
      </c>
    </row>
    <row r="689" spans="2:15" x14ac:dyDescent="0.25">
      <c r="B689" s="11" t="s">
        <v>630</v>
      </c>
      <c r="C689" s="16">
        <v>422</v>
      </c>
      <c r="D689" s="21">
        <v>8759</v>
      </c>
      <c r="E689" s="27"/>
      <c r="G689" s="8"/>
      <c r="I689" s="8" t="str">
        <f t="shared" si="77"/>
        <v/>
      </c>
      <c r="J689" s="8">
        <f t="shared" si="78"/>
        <v>8759</v>
      </c>
      <c r="K689" s="8" t="str">
        <f t="shared" si="79"/>
        <v/>
      </c>
      <c r="L689" s="8" t="str">
        <f t="shared" si="80"/>
        <v/>
      </c>
      <c r="M689" s="8" t="str">
        <f t="shared" si="81"/>
        <v/>
      </c>
      <c r="N689" s="8" t="str">
        <f t="shared" si="82"/>
        <v/>
      </c>
      <c r="O689" s="8" t="str">
        <f t="shared" si="76"/>
        <v/>
      </c>
    </row>
    <row r="690" spans="2:15" x14ac:dyDescent="0.25">
      <c r="B690" s="11" t="s">
        <v>582</v>
      </c>
      <c r="C690" s="16">
        <v>428</v>
      </c>
      <c r="D690" s="21">
        <v>8875</v>
      </c>
      <c r="E690" s="9"/>
      <c r="G690" s="8"/>
      <c r="I690" s="8" t="str">
        <f t="shared" si="77"/>
        <v/>
      </c>
      <c r="J690" s="8" t="str">
        <f t="shared" si="78"/>
        <v/>
      </c>
      <c r="K690" s="8" t="str">
        <f t="shared" si="79"/>
        <v/>
      </c>
      <c r="L690" s="8" t="str">
        <f t="shared" si="80"/>
        <v/>
      </c>
      <c r="M690" s="8">
        <f t="shared" si="81"/>
        <v>8875</v>
      </c>
      <c r="N690" s="8" t="str">
        <f t="shared" si="82"/>
        <v/>
      </c>
      <c r="O690" s="8" t="str">
        <f t="shared" si="76"/>
        <v/>
      </c>
    </row>
    <row r="691" spans="2:15" x14ac:dyDescent="0.25">
      <c r="B691" s="11" t="s">
        <v>935</v>
      </c>
      <c r="C691" s="16">
        <v>949</v>
      </c>
      <c r="D691" s="21">
        <v>9263</v>
      </c>
      <c r="E691" s="9"/>
      <c r="F691" s="8">
        <f>$D691</f>
        <v>9263</v>
      </c>
      <c r="G691" s="8"/>
      <c r="I691" s="8" t="str">
        <f t="shared" si="77"/>
        <v/>
      </c>
      <c r="J691" s="8" t="str">
        <f t="shared" si="78"/>
        <v/>
      </c>
      <c r="K691" s="8" t="str">
        <f t="shared" si="79"/>
        <v/>
      </c>
      <c r="L691" s="8" t="str">
        <f t="shared" si="80"/>
        <v/>
      </c>
      <c r="M691" s="8" t="str">
        <f t="shared" si="81"/>
        <v/>
      </c>
      <c r="N691" s="8">
        <f t="shared" si="82"/>
        <v>9263</v>
      </c>
      <c r="O691" s="8" t="str">
        <f t="shared" si="76"/>
        <v/>
      </c>
    </row>
    <row r="692" spans="2:15" x14ac:dyDescent="0.25">
      <c r="B692" s="11" t="s">
        <v>703</v>
      </c>
      <c r="C692" s="16">
        <v>951</v>
      </c>
      <c r="D692" s="21">
        <v>9269</v>
      </c>
      <c r="E692" s="9"/>
      <c r="G692" s="8"/>
      <c r="I692" s="8" t="str">
        <f t="shared" si="77"/>
        <v/>
      </c>
      <c r="J692" s="8" t="str">
        <f t="shared" si="78"/>
        <v/>
      </c>
      <c r="K692" s="8" t="str">
        <f t="shared" si="79"/>
        <v/>
      </c>
      <c r="L692" s="8" t="str">
        <f t="shared" si="80"/>
        <v/>
      </c>
      <c r="M692" s="8" t="str">
        <f t="shared" si="81"/>
        <v/>
      </c>
      <c r="N692" s="8" t="str">
        <f t="shared" si="82"/>
        <v/>
      </c>
      <c r="O692" s="8">
        <f t="shared" si="76"/>
        <v>9269</v>
      </c>
    </row>
    <row r="693" spans="2:15" x14ac:dyDescent="0.25">
      <c r="B693" s="11" t="s">
        <v>814</v>
      </c>
      <c r="C693" s="17">
        <v>424</v>
      </c>
      <c r="D693" s="21">
        <v>9419</v>
      </c>
      <c r="E693" s="9"/>
      <c r="G693" s="8"/>
      <c r="I693" s="8" t="str">
        <f t="shared" si="77"/>
        <v/>
      </c>
      <c r="J693" s="8" t="str">
        <f t="shared" si="78"/>
        <v/>
      </c>
      <c r="K693" s="8">
        <f t="shared" si="79"/>
        <v>9419</v>
      </c>
      <c r="L693" s="8" t="str">
        <f t="shared" si="80"/>
        <v/>
      </c>
      <c r="M693" s="8" t="str">
        <f t="shared" si="81"/>
        <v/>
      </c>
      <c r="N693" s="8" t="str">
        <f t="shared" si="82"/>
        <v/>
      </c>
      <c r="O693" s="8" t="str">
        <f t="shared" si="76"/>
        <v/>
      </c>
    </row>
    <row r="694" spans="2:15" x14ac:dyDescent="0.25">
      <c r="B694" s="11" t="s">
        <v>692</v>
      </c>
      <c r="C694" s="16">
        <v>422</v>
      </c>
      <c r="D694" s="21">
        <v>9459</v>
      </c>
      <c r="E694" s="27"/>
      <c r="G694" s="8"/>
      <c r="I694" s="8" t="str">
        <f t="shared" si="77"/>
        <v/>
      </c>
      <c r="J694" s="8">
        <f t="shared" si="78"/>
        <v>9459</v>
      </c>
      <c r="K694" s="8" t="str">
        <f t="shared" si="79"/>
        <v/>
      </c>
      <c r="L694" s="8" t="str">
        <f t="shared" si="80"/>
        <v/>
      </c>
      <c r="M694" s="8" t="str">
        <f t="shared" si="81"/>
        <v/>
      </c>
      <c r="N694" s="8" t="str">
        <f t="shared" si="82"/>
        <v/>
      </c>
      <c r="O694" s="8" t="str">
        <f t="shared" si="76"/>
        <v/>
      </c>
    </row>
    <row r="695" spans="2:15" x14ac:dyDescent="0.25">
      <c r="B695" s="11" t="s">
        <v>911</v>
      </c>
      <c r="C695" s="16">
        <v>422</v>
      </c>
      <c r="D695" s="21">
        <v>9859</v>
      </c>
      <c r="E695" s="27"/>
      <c r="G695" s="8"/>
      <c r="I695" s="8" t="str">
        <f t="shared" si="77"/>
        <v/>
      </c>
      <c r="J695" s="8">
        <f t="shared" si="78"/>
        <v>9859</v>
      </c>
      <c r="K695" s="8" t="str">
        <f t="shared" si="79"/>
        <v/>
      </c>
      <c r="L695" s="8" t="str">
        <f t="shared" si="80"/>
        <v/>
      </c>
      <c r="M695" s="8" t="str">
        <f t="shared" si="81"/>
        <v/>
      </c>
      <c r="N695" s="8" t="str">
        <f t="shared" si="82"/>
        <v/>
      </c>
      <c r="O695" s="8" t="str">
        <f t="shared" si="76"/>
        <v/>
      </c>
    </row>
    <row r="696" spans="2:15" x14ac:dyDescent="0.25">
      <c r="B696" s="11" t="s">
        <v>123</v>
      </c>
      <c r="C696" s="17">
        <v>422</v>
      </c>
      <c r="D696" s="21">
        <v>10076</v>
      </c>
      <c r="E696" s="27"/>
      <c r="G696" s="8"/>
      <c r="H696" s="8">
        <f>$D696</f>
        <v>10076</v>
      </c>
      <c r="I696" s="8" t="str">
        <f t="shared" si="77"/>
        <v/>
      </c>
      <c r="J696" s="8">
        <f t="shared" si="78"/>
        <v>10076</v>
      </c>
      <c r="K696" s="8" t="str">
        <f t="shared" si="79"/>
        <v/>
      </c>
      <c r="L696" s="8" t="str">
        <f t="shared" si="80"/>
        <v/>
      </c>
      <c r="M696" s="8" t="str">
        <f t="shared" si="81"/>
        <v/>
      </c>
      <c r="N696" s="8" t="str">
        <f t="shared" si="82"/>
        <v/>
      </c>
      <c r="O696" s="8" t="str">
        <f t="shared" si="76"/>
        <v/>
      </c>
    </row>
    <row r="697" spans="2:15" x14ac:dyDescent="0.25">
      <c r="B697" s="11" t="s">
        <v>150</v>
      </c>
      <c r="C697" s="17">
        <v>422</v>
      </c>
      <c r="D697" s="21">
        <v>10296</v>
      </c>
      <c r="E697" s="27"/>
      <c r="G697" s="8"/>
      <c r="H697" s="8">
        <f>$D697</f>
        <v>10296</v>
      </c>
      <c r="I697" s="8" t="str">
        <f t="shared" si="77"/>
        <v/>
      </c>
      <c r="J697" s="8">
        <f t="shared" si="78"/>
        <v>10296</v>
      </c>
      <c r="K697" s="8" t="str">
        <f t="shared" si="79"/>
        <v/>
      </c>
      <c r="L697" s="8" t="str">
        <f t="shared" si="80"/>
        <v/>
      </c>
      <c r="M697" s="8" t="str">
        <f t="shared" si="81"/>
        <v/>
      </c>
      <c r="N697" s="8" t="str">
        <f t="shared" si="82"/>
        <v/>
      </c>
      <c r="O697" s="8" t="str">
        <f t="shared" si="76"/>
        <v/>
      </c>
    </row>
    <row r="698" spans="2:15" x14ac:dyDescent="0.25">
      <c r="B698" s="11" t="s">
        <v>237</v>
      </c>
      <c r="C698" s="17">
        <v>424</v>
      </c>
      <c r="D698" s="21">
        <v>10323</v>
      </c>
      <c r="E698" s="9"/>
      <c r="G698" s="8"/>
      <c r="I698" s="8" t="str">
        <f t="shared" si="77"/>
        <v/>
      </c>
      <c r="J698" s="8" t="str">
        <f t="shared" si="78"/>
        <v/>
      </c>
      <c r="K698" s="8">
        <f t="shared" si="79"/>
        <v>10323</v>
      </c>
      <c r="L698" s="8" t="str">
        <f t="shared" si="80"/>
        <v/>
      </c>
      <c r="M698" s="8" t="str">
        <f t="shared" si="81"/>
        <v/>
      </c>
      <c r="N698" s="8" t="str">
        <f t="shared" si="82"/>
        <v/>
      </c>
      <c r="O698" s="8" t="str">
        <f t="shared" si="76"/>
        <v/>
      </c>
    </row>
    <row r="699" spans="2:15" x14ac:dyDescent="0.25">
      <c r="B699" s="11" t="s">
        <v>733</v>
      </c>
      <c r="C699" s="16">
        <v>424</v>
      </c>
      <c r="D699" s="21">
        <v>10388</v>
      </c>
      <c r="E699" s="8">
        <f>$D699</f>
        <v>10388</v>
      </c>
      <c r="G699" s="8"/>
      <c r="I699" s="8" t="str">
        <f t="shared" si="77"/>
        <v/>
      </c>
      <c r="J699" s="8" t="str">
        <f t="shared" si="78"/>
        <v/>
      </c>
      <c r="K699" s="8">
        <f t="shared" si="79"/>
        <v>10388</v>
      </c>
      <c r="L699" s="8" t="str">
        <f t="shared" si="80"/>
        <v/>
      </c>
      <c r="M699" s="8" t="str">
        <f t="shared" si="81"/>
        <v/>
      </c>
      <c r="N699" s="8" t="str">
        <f t="shared" si="82"/>
        <v/>
      </c>
      <c r="O699" s="8" t="str">
        <f t="shared" si="76"/>
        <v/>
      </c>
    </row>
    <row r="700" spans="2:15" x14ac:dyDescent="0.25">
      <c r="B700" s="11" t="s">
        <v>137</v>
      </c>
      <c r="C700" s="17">
        <v>422</v>
      </c>
      <c r="D700" s="21">
        <v>10944</v>
      </c>
      <c r="E700" s="29">
        <f>$D700</f>
        <v>10944</v>
      </c>
      <c r="G700" s="8"/>
      <c r="I700" s="8" t="str">
        <f t="shared" si="77"/>
        <v/>
      </c>
      <c r="J700" s="8">
        <f t="shared" si="78"/>
        <v>10944</v>
      </c>
      <c r="K700" s="8" t="str">
        <f t="shared" si="79"/>
        <v/>
      </c>
      <c r="L700" s="8" t="str">
        <f t="shared" si="80"/>
        <v/>
      </c>
      <c r="M700" s="8" t="str">
        <f t="shared" si="81"/>
        <v/>
      </c>
      <c r="N700" s="8" t="str">
        <f t="shared" si="82"/>
        <v/>
      </c>
      <c r="O700" s="8" t="str">
        <f t="shared" si="76"/>
        <v/>
      </c>
    </row>
    <row r="701" spans="2:15" x14ac:dyDescent="0.25">
      <c r="B701" s="11" t="s">
        <v>730</v>
      </c>
      <c r="C701" s="16">
        <v>424</v>
      </c>
      <c r="D701" s="21">
        <v>11393</v>
      </c>
      <c r="E701" s="9"/>
      <c r="G701" s="8">
        <f>$D701</f>
        <v>11393</v>
      </c>
      <c r="H701" s="8">
        <f>$D701</f>
        <v>11393</v>
      </c>
      <c r="I701" s="8" t="str">
        <f t="shared" si="77"/>
        <v/>
      </c>
      <c r="J701" s="8" t="str">
        <f t="shared" si="78"/>
        <v/>
      </c>
      <c r="K701" s="8">
        <f t="shared" si="79"/>
        <v>11393</v>
      </c>
      <c r="L701" s="8" t="str">
        <f t="shared" si="80"/>
        <v/>
      </c>
      <c r="M701" s="8" t="str">
        <f t="shared" si="81"/>
        <v/>
      </c>
      <c r="N701" s="8" t="str">
        <f t="shared" si="82"/>
        <v/>
      </c>
      <c r="O701" s="8" t="str">
        <f t="shared" si="76"/>
        <v/>
      </c>
    </row>
    <row r="702" spans="2:15" x14ac:dyDescent="0.25">
      <c r="B702" s="11" t="s">
        <v>260</v>
      </c>
      <c r="C702" s="17">
        <v>426</v>
      </c>
      <c r="D702" s="21">
        <v>11401</v>
      </c>
      <c r="E702" s="9"/>
      <c r="G702" s="8"/>
      <c r="I702" s="8" t="str">
        <f t="shared" si="77"/>
        <v/>
      </c>
      <c r="J702" s="8" t="str">
        <f t="shared" si="78"/>
        <v/>
      </c>
      <c r="K702" s="8" t="str">
        <f t="shared" si="79"/>
        <v/>
      </c>
      <c r="L702" s="8">
        <f t="shared" si="80"/>
        <v>11401</v>
      </c>
      <c r="M702" s="8" t="str">
        <f t="shared" si="81"/>
        <v/>
      </c>
      <c r="N702" s="8" t="str">
        <f t="shared" si="82"/>
        <v/>
      </c>
      <c r="O702" s="8" t="str">
        <f t="shared" si="76"/>
        <v/>
      </c>
    </row>
    <row r="703" spans="2:15" x14ac:dyDescent="0.25">
      <c r="B703" s="11" t="s">
        <v>418</v>
      </c>
      <c r="C703" s="16">
        <v>424</v>
      </c>
      <c r="D703" s="21">
        <v>11415</v>
      </c>
      <c r="E703" s="9"/>
      <c r="G703" s="8"/>
      <c r="H703" s="8">
        <f>$D703</f>
        <v>11415</v>
      </c>
      <c r="I703" s="8" t="str">
        <f t="shared" si="77"/>
        <v/>
      </c>
      <c r="J703" s="8" t="str">
        <f t="shared" si="78"/>
        <v/>
      </c>
      <c r="K703" s="8">
        <f t="shared" si="79"/>
        <v>11415</v>
      </c>
      <c r="L703" s="8" t="str">
        <f t="shared" si="80"/>
        <v/>
      </c>
      <c r="M703" s="8" t="str">
        <f t="shared" si="81"/>
        <v/>
      </c>
      <c r="N703" s="8" t="str">
        <f t="shared" si="82"/>
        <v/>
      </c>
      <c r="O703" s="8" t="str">
        <f t="shared" si="76"/>
        <v/>
      </c>
    </row>
    <row r="704" spans="2:15" x14ac:dyDescent="0.25">
      <c r="B704" s="11" t="s">
        <v>907</v>
      </c>
      <c r="C704" s="16">
        <v>422</v>
      </c>
      <c r="D704" s="21">
        <v>11526</v>
      </c>
      <c r="E704" s="27"/>
      <c r="G704" s="8"/>
      <c r="I704" s="8" t="str">
        <f t="shared" si="77"/>
        <v/>
      </c>
      <c r="J704" s="8">
        <f t="shared" si="78"/>
        <v>11526</v>
      </c>
      <c r="K704" s="8" t="str">
        <f t="shared" si="79"/>
        <v/>
      </c>
      <c r="L704" s="8" t="str">
        <f t="shared" si="80"/>
        <v/>
      </c>
      <c r="M704" s="8" t="str">
        <f t="shared" si="81"/>
        <v/>
      </c>
      <c r="N704" s="8" t="str">
        <f t="shared" si="82"/>
        <v/>
      </c>
      <c r="O704" s="8" t="str">
        <f t="shared" si="76"/>
        <v/>
      </c>
    </row>
    <row r="705" spans="2:15" x14ac:dyDescent="0.25">
      <c r="B705" s="11" t="s">
        <v>566</v>
      </c>
      <c r="C705" s="16">
        <v>428</v>
      </c>
      <c r="D705" s="21">
        <v>11812</v>
      </c>
      <c r="E705" s="9"/>
      <c r="G705" s="8"/>
      <c r="I705" s="8" t="str">
        <f t="shared" si="77"/>
        <v/>
      </c>
      <c r="J705" s="8" t="str">
        <f t="shared" si="78"/>
        <v/>
      </c>
      <c r="K705" s="8" t="str">
        <f t="shared" si="79"/>
        <v/>
      </c>
      <c r="L705" s="8" t="str">
        <f t="shared" si="80"/>
        <v/>
      </c>
      <c r="M705" s="8">
        <f t="shared" si="81"/>
        <v>11812</v>
      </c>
      <c r="N705" s="8" t="str">
        <f t="shared" si="82"/>
        <v/>
      </c>
      <c r="O705" s="8" t="str">
        <f t="shared" si="76"/>
        <v/>
      </c>
    </row>
    <row r="706" spans="2:15" x14ac:dyDescent="0.25">
      <c r="B706" s="11" t="s">
        <v>336</v>
      </c>
      <c r="C706" s="17">
        <v>949</v>
      </c>
      <c r="D706" s="21">
        <v>11964</v>
      </c>
      <c r="E706" s="9"/>
      <c r="G706" s="8"/>
      <c r="I706" s="8" t="str">
        <f t="shared" si="77"/>
        <v/>
      </c>
      <c r="J706" s="8" t="str">
        <f t="shared" si="78"/>
        <v/>
      </c>
      <c r="K706" s="8" t="str">
        <f t="shared" si="79"/>
        <v/>
      </c>
      <c r="L706" s="8" t="str">
        <f t="shared" si="80"/>
        <v/>
      </c>
      <c r="M706" s="8" t="str">
        <f t="shared" si="81"/>
        <v/>
      </c>
      <c r="N706" s="8">
        <f t="shared" si="82"/>
        <v>11964</v>
      </c>
      <c r="O706" s="8" t="str">
        <f t="shared" ref="O706:O743" si="83" xml:space="preserve">   IF($C706=951, $D706, "")</f>
        <v/>
      </c>
    </row>
    <row r="707" spans="2:15" x14ac:dyDescent="0.25">
      <c r="B707" s="11" t="s">
        <v>334</v>
      </c>
      <c r="C707" s="17">
        <v>949</v>
      </c>
      <c r="D707" s="21">
        <v>12334</v>
      </c>
      <c r="E707" s="9"/>
      <c r="G707" s="8"/>
      <c r="I707" s="8" t="str">
        <f t="shared" si="77"/>
        <v/>
      </c>
      <c r="J707" s="8" t="str">
        <f t="shared" si="78"/>
        <v/>
      </c>
      <c r="K707" s="8" t="str">
        <f t="shared" si="79"/>
        <v/>
      </c>
      <c r="L707" s="8" t="str">
        <f t="shared" si="80"/>
        <v/>
      </c>
      <c r="M707" s="8" t="str">
        <f t="shared" si="81"/>
        <v/>
      </c>
      <c r="N707" s="8">
        <f t="shared" si="82"/>
        <v>12334</v>
      </c>
      <c r="O707" s="8" t="str">
        <f t="shared" si="83"/>
        <v/>
      </c>
    </row>
    <row r="708" spans="2:15" x14ac:dyDescent="0.25">
      <c r="B708" s="11" t="s">
        <v>215</v>
      </c>
      <c r="C708" s="17">
        <v>424</v>
      </c>
      <c r="D708" s="21">
        <v>12639</v>
      </c>
      <c r="E708" s="9"/>
      <c r="G708" s="8"/>
      <c r="I708" s="8" t="str">
        <f t="shared" si="77"/>
        <v/>
      </c>
      <c r="J708" s="8" t="str">
        <f t="shared" si="78"/>
        <v/>
      </c>
      <c r="K708" s="8">
        <f t="shared" si="79"/>
        <v>12639</v>
      </c>
      <c r="L708" s="8" t="str">
        <f t="shared" si="80"/>
        <v/>
      </c>
      <c r="M708" s="8" t="str">
        <f t="shared" si="81"/>
        <v/>
      </c>
      <c r="N708" s="8" t="str">
        <f t="shared" si="82"/>
        <v/>
      </c>
      <c r="O708" s="8" t="str">
        <f t="shared" si="83"/>
        <v/>
      </c>
    </row>
    <row r="709" spans="2:15" x14ac:dyDescent="0.25">
      <c r="B709" s="11" t="s">
        <v>325</v>
      </c>
      <c r="C709" s="17">
        <v>949</v>
      </c>
      <c r="D709" s="21">
        <v>13124</v>
      </c>
      <c r="E709" s="9"/>
      <c r="G709" s="8"/>
      <c r="I709" s="8" t="str">
        <f t="shared" si="77"/>
        <v/>
      </c>
      <c r="J709" s="8" t="str">
        <f t="shared" si="78"/>
        <v/>
      </c>
      <c r="K709" s="8" t="str">
        <f t="shared" si="79"/>
        <v/>
      </c>
      <c r="L709" s="8" t="str">
        <f t="shared" si="80"/>
        <v/>
      </c>
      <c r="M709" s="8" t="str">
        <f t="shared" si="81"/>
        <v/>
      </c>
      <c r="N709" s="8">
        <f t="shared" si="82"/>
        <v>13124</v>
      </c>
      <c r="O709" s="8" t="str">
        <f t="shared" si="83"/>
        <v/>
      </c>
    </row>
    <row r="710" spans="2:15" x14ac:dyDescent="0.25">
      <c r="B710" s="11" t="s">
        <v>598</v>
      </c>
      <c r="C710" s="17">
        <v>949</v>
      </c>
      <c r="D710" s="21">
        <v>13293</v>
      </c>
      <c r="E710" s="9"/>
      <c r="G710" s="8"/>
      <c r="I710" s="8" t="str">
        <f t="shared" si="77"/>
        <v/>
      </c>
      <c r="J710" s="8" t="str">
        <f t="shared" si="78"/>
        <v/>
      </c>
      <c r="K710" s="8" t="str">
        <f t="shared" si="79"/>
        <v/>
      </c>
      <c r="L710" s="8" t="str">
        <f t="shared" si="80"/>
        <v/>
      </c>
      <c r="M710" s="8" t="str">
        <f t="shared" si="81"/>
        <v/>
      </c>
      <c r="N710" s="8">
        <f t="shared" si="82"/>
        <v>13293</v>
      </c>
      <c r="O710" s="8" t="str">
        <f t="shared" si="83"/>
        <v/>
      </c>
    </row>
    <row r="711" spans="2:15" x14ac:dyDescent="0.25">
      <c r="B711" s="11" t="s">
        <v>284</v>
      </c>
      <c r="C711" s="17">
        <v>428</v>
      </c>
      <c r="D711" s="21">
        <v>13527</v>
      </c>
      <c r="E711" s="9"/>
      <c r="G711" s="8"/>
      <c r="I711" s="8" t="str">
        <f t="shared" si="77"/>
        <v/>
      </c>
      <c r="J711" s="8" t="str">
        <f t="shared" si="78"/>
        <v/>
      </c>
      <c r="K711" s="8" t="str">
        <f t="shared" si="79"/>
        <v/>
      </c>
      <c r="L711" s="8" t="str">
        <f t="shared" si="80"/>
        <v/>
      </c>
      <c r="M711" s="8">
        <f t="shared" si="81"/>
        <v>13527</v>
      </c>
      <c r="N711" s="8" t="str">
        <f t="shared" si="82"/>
        <v/>
      </c>
      <c r="O711" s="8" t="str">
        <f t="shared" si="83"/>
        <v/>
      </c>
    </row>
    <row r="712" spans="2:15" x14ac:dyDescent="0.25">
      <c r="B712" s="11" t="s">
        <v>157</v>
      </c>
      <c r="C712" s="17">
        <v>422</v>
      </c>
      <c r="D712" s="21">
        <v>13656</v>
      </c>
      <c r="E712" s="27"/>
      <c r="G712" s="8"/>
      <c r="I712" s="8" t="str">
        <f t="shared" si="77"/>
        <v/>
      </c>
      <c r="J712" s="8">
        <f t="shared" si="78"/>
        <v>13656</v>
      </c>
      <c r="K712" s="8" t="str">
        <f t="shared" si="79"/>
        <v/>
      </c>
      <c r="L712" s="8" t="str">
        <f t="shared" si="80"/>
        <v/>
      </c>
      <c r="M712" s="8" t="str">
        <f t="shared" si="81"/>
        <v/>
      </c>
      <c r="N712" s="8" t="str">
        <f t="shared" si="82"/>
        <v/>
      </c>
      <c r="O712" s="8" t="str">
        <f t="shared" si="83"/>
        <v/>
      </c>
    </row>
    <row r="713" spans="2:15" x14ac:dyDescent="0.25">
      <c r="B713" s="11" t="s">
        <v>657</v>
      </c>
      <c r="C713" s="17">
        <v>422</v>
      </c>
      <c r="D713" s="21">
        <v>13831</v>
      </c>
      <c r="E713" s="27"/>
      <c r="G713" s="8"/>
      <c r="I713" s="8" t="str">
        <f t="shared" si="77"/>
        <v/>
      </c>
      <c r="J713" s="8">
        <f t="shared" si="78"/>
        <v>13831</v>
      </c>
      <c r="K713" s="8" t="str">
        <f t="shared" si="79"/>
        <v/>
      </c>
      <c r="L713" s="8" t="str">
        <f t="shared" si="80"/>
        <v/>
      </c>
      <c r="M713" s="8" t="str">
        <f t="shared" si="81"/>
        <v/>
      </c>
      <c r="N713" s="8" t="str">
        <f t="shared" si="82"/>
        <v/>
      </c>
      <c r="O713" s="8" t="str">
        <f t="shared" si="83"/>
        <v/>
      </c>
    </row>
    <row r="714" spans="2:15" x14ac:dyDescent="0.25">
      <c r="B714" s="11" t="s">
        <v>581</v>
      </c>
      <c r="C714" s="16">
        <v>428</v>
      </c>
      <c r="D714" s="21">
        <v>14215</v>
      </c>
      <c r="E714" s="9"/>
      <c r="G714" s="8">
        <f>$D714</f>
        <v>14215</v>
      </c>
      <c r="I714" s="8" t="str">
        <f t="shared" si="77"/>
        <v/>
      </c>
      <c r="J714" s="8" t="str">
        <f t="shared" si="78"/>
        <v/>
      </c>
      <c r="K714" s="8" t="str">
        <f t="shared" si="79"/>
        <v/>
      </c>
      <c r="L714" s="8" t="str">
        <f t="shared" si="80"/>
        <v/>
      </c>
      <c r="M714" s="8">
        <f t="shared" si="81"/>
        <v>14215</v>
      </c>
      <c r="N714" s="8" t="str">
        <f t="shared" si="82"/>
        <v/>
      </c>
      <c r="O714" s="8" t="str">
        <f t="shared" si="83"/>
        <v/>
      </c>
    </row>
    <row r="715" spans="2:15" x14ac:dyDescent="0.25">
      <c r="B715" s="11" t="s">
        <v>224</v>
      </c>
      <c r="C715" s="17">
        <v>424</v>
      </c>
      <c r="D715" s="21">
        <v>14520</v>
      </c>
      <c r="E715" s="9"/>
      <c r="G715" s="8"/>
      <c r="I715" s="8" t="str">
        <f t="shared" si="77"/>
        <v/>
      </c>
      <c r="J715" s="8" t="str">
        <f t="shared" si="78"/>
        <v/>
      </c>
      <c r="K715" s="8">
        <f t="shared" si="79"/>
        <v>14520</v>
      </c>
      <c r="L715" s="8" t="str">
        <f t="shared" si="80"/>
        <v/>
      </c>
      <c r="M715" s="8" t="str">
        <f t="shared" si="81"/>
        <v/>
      </c>
      <c r="N715" s="8" t="str">
        <f t="shared" si="82"/>
        <v/>
      </c>
      <c r="O715" s="8" t="str">
        <f t="shared" si="83"/>
        <v/>
      </c>
    </row>
    <row r="716" spans="2:15" x14ac:dyDescent="0.25">
      <c r="B716" s="12" t="s">
        <v>47</v>
      </c>
      <c r="C716" s="17">
        <v>949</v>
      </c>
      <c r="D716" s="21">
        <v>15176</v>
      </c>
      <c r="I716" s="8" t="str">
        <f t="shared" si="77"/>
        <v/>
      </c>
      <c r="J716" s="8" t="str">
        <f t="shared" si="78"/>
        <v/>
      </c>
      <c r="K716" s="8" t="str">
        <f t="shared" si="79"/>
        <v/>
      </c>
      <c r="L716" s="8" t="str">
        <f t="shared" si="80"/>
        <v/>
      </c>
      <c r="M716" s="8" t="str">
        <f t="shared" si="81"/>
        <v/>
      </c>
      <c r="N716" s="8">
        <f t="shared" si="82"/>
        <v>15176</v>
      </c>
      <c r="O716" s="8" t="str">
        <f t="shared" si="83"/>
        <v/>
      </c>
    </row>
    <row r="717" spans="2:15" x14ac:dyDescent="0.25">
      <c r="B717" s="12" t="s">
        <v>35</v>
      </c>
      <c r="C717" s="14">
        <v>424</v>
      </c>
      <c r="D717" s="21">
        <v>15527</v>
      </c>
      <c r="I717" s="8" t="str">
        <f t="shared" si="77"/>
        <v/>
      </c>
      <c r="J717" s="8" t="str">
        <f t="shared" si="78"/>
        <v/>
      </c>
      <c r="K717" s="8">
        <f t="shared" si="79"/>
        <v>15527</v>
      </c>
      <c r="L717" s="8" t="str">
        <f t="shared" si="80"/>
        <v/>
      </c>
      <c r="M717" s="8" t="str">
        <f t="shared" si="81"/>
        <v/>
      </c>
      <c r="N717" s="8" t="str">
        <f t="shared" si="82"/>
        <v/>
      </c>
      <c r="O717" s="8" t="str">
        <f t="shared" si="83"/>
        <v/>
      </c>
    </row>
    <row r="718" spans="2:15" x14ac:dyDescent="0.25">
      <c r="B718" s="11" t="s">
        <v>65</v>
      </c>
      <c r="C718" s="16">
        <v>951</v>
      </c>
      <c r="D718" s="21">
        <v>15754</v>
      </c>
      <c r="E718" s="9"/>
      <c r="F718" s="8">
        <f>$D718</f>
        <v>15754</v>
      </c>
      <c r="G718" s="8"/>
      <c r="I718" s="8"/>
      <c r="J718" s="8"/>
      <c r="K718" s="8"/>
      <c r="L718" s="8"/>
      <c r="M718" s="8"/>
      <c r="N718" s="8"/>
      <c r="O718" s="8">
        <f t="shared" si="83"/>
        <v>15754</v>
      </c>
    </row>
    <row r="719" spans="2:15" x14ac:dyDescent="0.25">
      <c r="B719" s="12" t="s">
        <v>30</v>
      </c>
      <c r="C719" s="14">
        <v>426</v>
      </c>
      <c r="D719" s="21">
        <v>16116</v>
      </c>
      <c r="E719" s="2"/>
      <c r="F719" s="8">
        <f>$D719</f>
        <v>16116</v>
      </c>
      <c r="G719" s="8">
        <f>$D719</f>
        <v>16116</v>
      </c>
      <c r="I719" s="8" t="str">
        <f t="shared" ref="I719:I743" si="84" xml:space="preserve">   IF($C719=420, $D719, "")</f>
        <v/>
      </c>
      <c r="J719" s="8" t="str">
        <f t="shared" ref="J719:J743" si="85" xml:space="preserve">   IF($C719=422, $D719, "")</f>
        <v/>
      </c>
      <c r="K719" s="8" t="str">
        <f t="shared" ref="K719:K743" si="86" xml:space="preserve">   IF($C719=424, $D719, "")</f>
        <v/>
      </c>
      <c r="L719" s="8">
        <f t="shared" ref="L719:L743" si="87" xml:space="preserve">   IF($C719=426, $D719, "")</f>
        <v>16116</v>
      </c>
      <c r="M719" s="8" t="str">
        <f t="shared" ref="M719:M743" si="88" xml:space="preserve">   IF($C719=428, $D719, "")</f>
        <v/>
      </c>
      <c r="N719" s="8" t="str">
        <f t="shared" ref="N719:N743" si="89" xml:space="preserve">   IF($C719=949, $D719, "")</f>
        <v/>
      </c>
      <c r="O719" s="8" t="str">
        <f t="shared" si="83"/>
        <v/>
      </c>
    </row>
    <row r="720" spans="2:15" x14ac:dyDescent="0.25">
      <c r="B720" s="12" t="s">
        <v>37</v>
      </c>
      <c r="C720" s="14">
        <v>426</v>
      </c>
      <c r="D720" s="21">
        <v>17937</v>
      </c>
      <c r="I720" s="8" t="str">
        <f t="shared" si="84"/>
        <v/>
      </c>
      <c r="J720" s="8" t="str">
        <f t="shared" si="85"/>
        <v/>
      </c>
      <c r="K720" s="8" t="str">
        <f t="shared" si="86"/>
        <v/>
      </c>
      <c r="L720" s="8">
        <f t="shared" si="87"/>
        <v>17937</v>
      </c>
      <c r="M720" s="8" t="str">
        <f t="shared" si="88"/>
        <v/>
      </c>
      <c r="N720" s="8" t="str">
        <f t="shared" si="89"/>
        <v/>
      </c>
      <c r="O720" s="8" t="str">
        <f t="shared" si="83"/>
        <v/>
      </c>
    </row>
    <row r="721" spans="2:15" x14ac:dyDescent="0.25">
      <c r="B721" s="12" t="s">
        <v>63</v>
      </c>
      <c r="C721" s="14">
        <v>426</v>
      </c>
      <c r="D721" s="21">
        <v>18576</v>
      </c>
      <c r="G721" s="8">
        <f>$D721</f>
        <v>18576</v>
      </c>
      <c r="I721" s="8" t="str">
        <f t="shared" si="84"/>
        <v/>
      </c>
      <c r="J721" s="8" t="str">
        <f t="shared" si="85"/>
        <v/>
      </c>
      <c r="K721" s="8" t="str">
        <f t="shared" si="86"/>
        <v/>
      </c>
      <c r="L721" s="8">
        <f t="shared" si="87"/>
        <v>18576</v>
      </c>
      <c r="M721" s="8" t="str">
        <f t="shared" si="88"/>
        <v/>
      </c>
      <c r="N721" s="8" t="str">
        <f t="shared" si="89"/>
        <v/>
      </c>
      <c r="O721" s="8" t="str">
        <f t="shared" si="83"/>
        <v/>
      </c>
    </row>
    <row r="722" spans="2:15" x14ac:dyDescent="0.25">
      <c r="B722" s="12" t="s">
        <v>31</v>
      </c>
      <c r="C722" s="14">
        <v>424</v>
      </c>
      <c r="D722" s="21">
        <v>18627</v>
      </c>
      <c r="G722" s="8">
        <f>$D722</f>
        <v>18627</v>
      </c>
      <c r="I722" s="8" t="str">
        <f t="shared" si="84"/>
        <v/>
      </c>
      <c r="J722" s="8" t="str">
        <f t="shared" si="85"/>
        <v/>
      </c>
      <c r="K722" s="8">
        <f t="shared" si="86"/>
        <v>18627</v>
      </c>
      <c r="L722" s="8" t="str">
        <f t="shared" si="87"/>
        <v/>
      </c>
      <c r="M722" s="8" t="str">
        <f t="shared" si="88"/>
        <v/>
      </c>
      <c r="N722" s="8" t="str">
        <f t="shared" si="89"/>
        <v/>
      </c>
      <c r="O722" s="8" t="str">
        <f t="shared" si="83"/>
        <v/>
      </c>
    </row>
    <row r="723" spans="2:15" x14ac:dyDescent="0.25">
      <c r="B723" s="12" t="s">
        <v>27</v>
      </c>
      <c r="C723" s="14">
        <v>426</v>
      </c>
      <c r="D723" s="21">
        <v>19582</v>
      </c>
      <c r="I723" s="8" t="str">
        <f t="shared" si="84"/>
        <v/>
      </c>
      <c r="J723" s="8" t="str">
        <f t="shared" si="85"/>
        <v/>
      </c>
      <c r="K723" s="8" t="str">
        <f t="shared" si="86"/>
        <v/>
      </c>
      <c r="L723" s="8">
        <f t="shared" si="87"/>
        <v>19582</v>
      </c>
      <c r="M723" s="8" t="str">
        <f t="shared" si="88"/>
        <v/>
      </c>
      <c r="N723" s="8" t="str">
        <f t="shared" si="89"/>
        <v/>
      </c>
      <c r="O723" s="8" t="str">
        <f t="shared" si="83"/>
        <v/>
      </c>
    </row>
    <row r="724" spans="2:15" x14ac:dyDescent="0.25">
      <c r="B724" s="12" t="s">
        <v>42</v>
      </c>
      <c r="C724" s="14">
        <v>951</v>
      </c>
      <c r="D724" s="21">
        <v>20735</v>
      </c>
      <c r="I724" s="8" t="str">
        <f t="shared" si="84"/>
        <v/>
      </c>
      <c r="J724" s="8" t="str">
        <f t="shared" si="85"/>
        <v/>
      </c>
      <c r="K724" s="8" t="str">
        <f t="shared" si="86"/>
        <v/>
      </c>
      <c r="L724" s="8" t="str">
        <f t="shared" si="87"/>
        <v/>
      </c>
      <c r="M724" s="8" t="str">
        <f t="shared" si="88"/>
        <v/>
      </c>
      <c r="N724" s="8" t="str">
        <f t="shared" si="89"/>
        <v/>
      </c>
      <c r="O724" s="8">
        <f t="shared" si="83"/>
        <v>20735</v>
      </c>
    </row>
    <row r="725" spans="2:15" x14ac:dyDescent="0.25">
      <c r="B725" s="12" t="s">
        <v>59</v>
      </c>
      <c r="C725" s="14">
        <v>422</v>
      </c>
      <c r="D725" s="21">
        <v>22722</v>
      </c>
      <c r="E725" s="29">
        <f>$D725</f>
        <v>22722</v>
      </c>
      <c r="I725" s="8" t="str">
        <f t="shared" si="84"/>
        <v/>
      </c>
      <c r="J725" s="8">
        <f t="shared" si="85"/>
        <v>22722</v>
      </c>
      <c r="K725" s="8" t="str">
        <f t="shared" si="86"/>
        <v/>
      </c>
      <c r="L725" s="8" t="str">
        <f t="shared" si="87"/>
        <v/>
      </c>
      <c r="M725" s="8" t="str">
        <f t="shared" si="88"/>
        <v/>
      </c>
      <c r="N725" s="8" t="str">
        <f t="shared" si="89"/>
        <v/>
      </c>
      <c r="O725" s="8" t="str">
        <f t="shared" si="83"/>
        <v/>
      </c>
    </row>
    <row r="726" spans="2:15" x14ac:dyDescent="0.25">
      <c r="B726" s="12" t="s">
        <v>52</v>
      </c>
      <c r="C726" s="14">
        <v>424</v>
      </c>
      <c r="D726" s="21">
        <v>23123</v>
      </c>
      <c r="H726" s="8">
        <f>$D726</f>
        <v>23123</v>
      </c>
      <c r="I726" s="8" t="str">
        <f t="shared" si="84"/>
        <v/>
      </c>
      <c r="J726" s="8" t="str">
        <f t="shared" si="85"/>
        <v/>
      </c>
      <c r="K726" s="8">
        <f t="shared" si="86"/>
        <v>23123</v>
      </c>
      <c r="L726" s="8" t="str">
        <f t="shared" si="87"/>
        <v/>
      </c>
      <c r="M726" s="8" t="str">
        <f t="shared" si="88"/>
        <v/>
      </c>
      <c r="N726" s="8" t="str">
        <f t="shared" si="89"/>
        <v/>
      </c>
      <c r="O726" s="8" t="str">
        <f t="shared" si="83"/>
        <v/>
      </c>
    </row>
    <row r="727" spans="2:15" x14ac:dyDescent="0.25">
      <c r="B727" s="12" t="s">
        <v>46</v>
      </c>
      <c r="C727" s="14">
        <v>426</v>
      </c>
      <c r="D727" s="21">
        <v>24661</v>
      </c>
      <c r="I727" s="8" t="str">
        <f t="shared" si="84"/>
        <v/>
      </c>
      <c r="J727" s="8" t="str">
        <f t="shared" si="85"/>
        <v/>
      </c>
      <c r="K727" s="8" t="str">
        <f t="shared" si="86"/>
        <v/>
      </c>
      <c r="L727" s="8">
        <f t="shared" si="87"/>
        <v>24661</v>
      </c>
      <c r="M727" s="8" t="str">
        <f t="shared" si="88"/>
        <v/>
      </c>
      <c r="N727" s="8" t="str">
        <f t="shared" si="89"/>
        <v/>
      </c>
      <c r="O727" s="8" t="str">
        <f t="shared" si="83"/>
        <v/>
      </c>
    </row>
    <row r="728" spans="2:15" x14ac:dyDescent="0.25">
      <c r="B728" s="12" t="s">
        <v>33</v>
      </c>
      <c r="C728" s="14">
        <v>422</v>
      </c>
      <c r="D728" s="21">
        <v>24866</v>
      </c>
      <c r="E728" s="29">
        <f>$D728</f>
        <v>24866</v>
      </c>
      <c r="I728" s="8" t="str">
        <f t="shared" si="84"/>
        <v/>
      </c>
      <c r="J728" s="8">
        <f t="shared" si="85"/>
        <v>24866</v>
      </c>
      <c r="K728" s="8" t="str">
        <f t="shared" si="86"/>
        <v/>
      </c>
      <c r="L728" s="8" t="str">
        <f t="shared" si="87"/>
        <v/>
      </c>
      <c r="M728" s="8" t="str">
        <f t="shared" si="88"/>
        <v/>
      </c>
      <c r="N728" s="8" t="str">
        <f t="shared" si="89"/>
        <v/>
      </c>
      <c r="O728" s="8" t="str">
        <f t="shared" si="83"/>
        <v/>
      </c>
    </row>
    <row r="729" spans="2:15" x14ac:dyDescent="0.25">
      <c r="B729" s="12" t="s">
        <v>38</v>
      </c>
      <c r="C729" s="14">
        <v>426</v>
      </c>
      <c r="D729" s="21">
        <v>25745</v>
      </c>
      <c r="G729" s="8">
        <f>$D729</f>
        <v>25745</v>
      </c>
      <c r="I729" s="8" t="str">
        <f t="shared" si="84"/>
        <v/>
      </c>
      <c r="J729" s="8" t="str">
        <f t="shared" si="85"/>
        <v/>
      </c>
      <c r="K729" s="8" t="str">
        <f t="shared" si="86"/>
        <v/>
      </c>
      <c r="L729" s="8">
        <f t="shared" si="87"/>
        <v>25745</v>
      </c>
      <c r="M729" s="8" t="str">
        <f t="shared" si="88"/>
        <v/>
      </c>
      <c r="N729" s="8" t="str">
        <f t="shared" si="89"/>
        <v/>
      </c>
      <c r="O729" s="8" t="str">
        <f t="shared" si="83"/>
        <v/>
      </c>
    </row>
    <row r="730" spans="2:15" x14ac:dyDescent="0.25">
      <c r="B730" s="12" t="s">
        <v>70</v>
      </c>
      <c r="C730" s="14">
        <v>424</v>
      </c>
      <c r="D730" s="21">
        <v>26757</v>
      </c>
      <c r="H730" s="8">
        <f>$D730</f>
        <v>26757</v>
      </c>
      <c r="I730" s="8" t="str">
        <f t="shared" si="84"/>
        <v/>
      </c>
      <c r="J730" s="8" t="str">
        <f t="shared" si="85"/>
        <v/>
      </c>
      <c r="K730" s="8">
        <f t="shared" si="86"/>
        <v>26757</v>
      </c>
      <c r="L730" s="8" t="str">
        <f t="shared" si="87"/>
        <v/>
      </c>
      <c r="M730" s="8" t="str">
        <f t="shared" si="88"/>
        <v/>
      </c>
      <c r="N730" s="8" t="str">
        <f t="shared" si="89"/>
        <v/>
      </c>
      <c r="O730" s="8" t="str">
        <f t="shared" si="83"/>
        <v/>
      </c>
    </row>
    <row r="731" spans="2:15" x14ac:dyDescent="0.25">
      <c r="B731" s="12" t="s">
        <v>58</v>
      </c>
      <c r="C731" s="14">
        <v>422</v>
      </c>
      <c r="D731" s="21">
        <v>27198</v>
      </c>
      <c r="E731" s="8">
        <f>$D731</f>
        <v>27198</v>
      </c>
      <c r="I731" s="8" t="str">
        <f t="shared" si="84"/>
        <v/>
      </c>
      <c r="J731" s="8">
        <f t="shared" si="85"/>
        <v>27198</v>
      </c>
      <c r="K731" s="8" t="str">
        <f t="shared" si="86"/>
        <v/>
      </c>
      <c r="L731" s="8" t="str">
        <f t="shared" si="87"/>
        <v/>
      </c>
      <c r="M731" s="8" t="str">
        <f t="shared" si="88"/>
        <v/>
      </c>
      <c r="N731" s="8" t="str">
        <f t="shared" si="89"/>
        <v/>
      </c>
      <c r="O731" s="8" t="str">
        <f t="shared" si="83"/>
        <v/>
      </c>
    </row>
    <row r="732" spans="2:15" x14ac:dyDescent="0.25">
      <c r="B732" s="12" t="s">
        <v>71</v>
      </c>
      <c r="C732" s="14">
        <v>426</v>
      </c>
      <c r="D732" s="21">
        <v>30117</v>
      </c>
      <c r="I732" s="8" t="str">
        <f t="shared" si="84"/>
        <v/>
      </c>
      <c r="J732" s="8" t="str">
        <f t="shared" si="85"/>
        <v/>
      </c>
      <c r="K732" s="8" t="str">
        <f t="shared" si="86"/>
        <v/>
      </c>
      <c r="L732" s="8">
        <f t="shared" si="87"/>
        <v>30117</v>
      </c>
      <c r="M732" s="8" t="str">
        <f t="shared" si="88"/>
        <v/>
      </c>
      <c r="N732" s="8" t="str">
        <f t="shared" si="89"/>
        <v/>
      </c>
      <c r="O732" s="8" t="str">
        <f t="shared" si="83"/>
        <v/>
      </c>
    </row>
    <row r="733" spans="2:15" x14ac:dyDescent="0.25">
      <c r="B733" s="12" t="s">
        <v>61</v>
      </c>
      <c r="C733" s="16">
        <v>422</v>
      </c>
      <c r="D733" s="21">
        <v>32711</v>
      </c>
      <c r="E733" s="29">
        <f>$D733</f>
        <v>32711</v>
      </c>
      <c r="G733" s="8"/>
      <c r="I733" s="8" t="str">
        <f t="shared" si="84"/>
        <v/>
      </c>
      <c r="J733" s="8">
        <f t="shared" si="85"/>
        <v>32711</v>
      </c>
      <c r="K733" s="8" t="str">
        <f t="shared" si="86"/>
        <v/>
      </c>
      <c r="L733" s="8" t="str">
        <f t="shared" si="87"/>
        <v/>
      </c>
      <c r="M733" s="8" t="str">
        <f t="shared" si="88"/>
        <v/>
      </c>
      <c r="N733" s="8" t="str">
        <f t="shared" si="89"/>
        <v/>
      </c>
      <c r="O733" s="8" t="str">
        <f t="shared" si="83"/>
        <v/>
      </c>
    </row>
    <row r="734" spans="2:15" x14ac:dyDescent="0.25">
      <c r="B734" s="12" t="s">
        <v>49</v>
      </c>
      <c r="C734" s="14">
        <v>422</v>
      </c>
      <c r="D734" s="21">
        <v>33518</v>
      </c>
      <c r="E734" s="28"/>
      <c r="I734" s="8" t="str">
        <f t="shared" si="84"/>
        <v/>
      </c>
      <c r="J734" s="8">
        <f t="shared" si="85"/>
        <v>33518</v>
      </c>
      <c r="K734" s="8" t="str">
        <f t="shared" si="86"/>
        <v/>
      </c>
      <c r="L734" s="8" t="str">
        <f t="shared" si="87"/>
        <v/>
      </c>
      <c r="M734" s="8" t="str">
        <f t="shared" si="88"/>
        <v/>
      </c>
      <c r="N734" s="8" t="str">
        <f t="shared" si="89"/>
        <v/>
      </c>
      <c r="O734" s="8" t="str">
        <f t="shared" si="83"/>
        <v/>
      </c>
    </row>
    <row r="735" spans="2:15" x14ac:dyDescent="0.25">
      <c r="B735" s="12" t="s">
        <v>22</v>
      </c>
      <c r="C735" s="14">
        <v>426</v>
      </c>
      <c r="D735" s="21">
        <v>37476</v>
      </c>
      <c r="I735" s="8" t="str">
        <f t="shared" si="84"/>
        <v/>
      </c>
      <c r="J735" s="8" t="str">
        <f t="shared" si="85"/>
        <v/>
      </c>
      <c r="K735" s="8" t="str">
        <f t="shared" si="86"/>
        <v/>
      </c>
      <c r="L735" s="8">
        <f t="shared" si="87"/>
        <v>37476</v>
      </c>
      <c r="M735" s="8" t="str">
        <f t="shared" si="88"/>
        <v/>
      </c>
      <c r="N735" s="8" t="str">
        <f t="shared" si="89"/>
        <v/>
      </c>
      <c r="O735" s="8" t="str">
        <f t="shared" si="83"/>
        <v/>
      </c>
    </row>
    <row r="736" spans="2:15" x14ac:dyDescent="0.25">
      <c r="B736" s="12" t="s">
        <v>44</v>
      </c>
      <c r="C736" s="14">
        <v>422</v>
      </c>
      <c r="D736" s="21">
        <v>40010</v>
      </c>
      <c r="E736" s="28"/>
      <c r="G736" s="8">
        <f>$D736</f>
        <v>40010</v>
      </c>
      <c r="I736" s="8" t="str">
        <f t="shared" si="84"/>
        <v/>
      </c>
      <c r="J736" s="8">
        <f t="shared" si="85"/>
        <v>40010</v>
      </c>
      <c r="K736" s="8" t="str">
        <f t="shared" si="86"/>
        <v/>
      </c>
      <c r="L736" s="8" t="str">
        <f t="shared" si="87"/>
        <v/>
      </c>
      <c r="M736" s="8" t="str">
        <f t="shared" si="88"/>
        <v/>
      </c>
      <c r="N736" s="8" t="str">
        <f t="shared" si="89"/>
        <v/>
      </c>
      <c r="O736" s="8" t="str">
        <f t="shared" si="83"/>
        <v/>
      </c>
    </row>
    <row r="737" spans="1:15" x14ac:dyDescent="0.25">
      <c r="B737" s="12" t="s">
        <v>51</v>
      </c>
      <c r="C737" s="14">
        <v>422</v>
      </c>
      <c r="D737" s="21">
        <v>42625</v>
      </c>
      <c r="E737" s="28"/>
      <c r="H737" s="8">
        <f>$D737</f>
        <v>42625</v>
      </c>
      <c r="I737" s="8" t="str">
        <f t="shared" si="84"/>
        <v/>
      </c>
      <c r="J737" s="8">
        <f t="shared" si="85"/>
        <v>42625</v>
      </c>
      <c r="K737" s="8" t="str">
        <f t="shared" si="86"/>
        <v/>
      </c>
      <c r="L737" s="8" t="str">
        <f t="shared" si="87"/>
        <v/>
      </c>
      <c r="M737" s="8" t="str">
        <f t="shared" si="88"/>
        <v/>
      </c>
      <c r="N737" s="8" t="str">
        <f t="shared" si="89"/>
        <v/>
      </c>
      <c r="O737" s="8" t="str">
        <f t="shared" si="83"/>
        <v/>
      </c>
    </row>
    <row r="738" spans="1:15" x14ac:dyDescent="0.25">
      <c r="B738" s="12" t="s">
        <v>48</v>
      </c>
      <c r="C738" s="14">
        <v>422</v>
      </c>
      <c r="D738" s="21">
        <v>46773</v>
      </c>
      <c r="E738" s="29"/>
      <c r="H738" s="29">
        <f>$D738</f>
        <v>46773</v>
      </c>
      <c r="I738" s="8" t="str">
        <f t="shared" si="84"/>
        <v/>
      </c>
      <c r="J738" s="8">
        <f t="shared" si="85"/>
        <v>46773</v>
      </c>
      <c r="K738" s="8" t="str">
        <f t="shared" si="86"/>
        <v/>
      </c>
      <c r="L738" s="8" t="str">
        <f t="shared" si="87"/>
        <v/>
      </c>
      <c r="M738" s="8" t="str">
        <f t="shared" si="88"/>
        <v/>
      </c>
      <c r="N738" s="8" t="str">
        <f t="shared" si="89"/>
        <v/>
      </c>
      <c r="O738" s="8" t="str">
        <f t="shared" si="83"/>
        <v/>
      </c>
    </row>
    <row r="739" spans="1:15" x14ac:dyDescent="0.25">
      <c r="B739" s="12" t="s">
        <v>26</v>
      </c>
      <c r="C739" s="14">
        <v>424</v>
      </c>
      <c r="D739" s="21">
        <v>49963</v>
      </c>
      <c r="G739" s="8">
        <f>$D739</f>
        <v>49963</v>
      </c>
      <c r="H739" s="8">
        <f>$D739</f>
        <v>49963</v>
      </c>
      <c r="I739" s="8" t="str">
        <f t="shared" si="84"/>
        <v/>
      </c>
      <c r="J739" s="8" t="str">
        <f t="shared" si="85"/>
        <v/>
      </c>
      <c r="K739" s="8">
        <f t="shared" si="86"/>
        <v>49963</v>
      </c>
      <c r="L739" s="8" t="str">
        <f t="shared" si="87"/>
        <v/>
      </c>
      <c r="M739" s="8" t="str">
        <f t="shared" si="88"/>
        <v/>
      </c>
      <c r="N739" s="8" t="str">
        <f t="shared" si="89"/>
        <v/>
      </c>
      <c r="O739" s="8" t="str">
        <f t="shared" si="83"/>
        <v/>
      </c>
    </row>
    <row r="740" spans="1:15" x14ac:dyDescent="0.25">
      <c r="B740" s="12" t="s">
        <v>29</v>
      </c>
      <c r="C740" s="14">
        <v>426</v>
      </c>
      <c r="D740" s="21">
        <v>57233</v>
      </c>
      <c r="G740" s="8">
        <f>$D740</f>
        <v>57233</v>
      </c>
      <c r="H740" s="8">
        <f>$D740</f>
        <v>57233</v>
      </c>
      <c r="I740" s="8" t="str">
        <f t="shared" si="84"/>
        <v/>
      </c>
      <c r="J740" s="8" t="str">
        <f t="shared" si="85"/>
        <v/>
      </c>
      <c r="K740" s="8" t="str">
        <f t="shared" si="86"/>
        <v/>
      </c>
      <c r="L740" s="8">
        <f t="shared" si="87"/>
        <v>57233</v>
      </c>
      <c r="M740" s="8" t="str">
        <f t="shared" si="88"/>
        <v/>
      </c>
      <c r="N740" s="8" t="str">
        <f t="shared" si="89"/>
        <v/>
      </c>
      <c r="O740" s="8" t="str">
        <f t="shared" si="83"/>
        <v/>
      </c>
    </row>
    <row r="741" spans="1:15" x14ac:dyDescent="0.25">
      <c r="B741" s="12" t="s">
        <v>10</v>
      </c>
      <c r="C741" s="14">
        <v>951</v>
      </c>
      <c r="D741" s="21">
        <v>57477</v>
      </c>
      <c r="F741" s="8">
        <f>$D741</f>
        <v>57477</v>
      </c>
      <c r="I741" s="8" t="str">
        <f t="shared" si="84"/>
        <v/>
      </c>
      <c r="J741" s="8" t="str">
        <f t="shared" si="85"/>
        <v/>
      </c>
      <c r="K741" s="8" t="str">
        <f t="shared" si="86"/>
        <v/>
      </c>
      <c r="L741" s="8" t="str">
        <f t="shared" si="87"/>
        <v/>
      </c>
      <c r="M741" s="8" t="str">
        <f t="shared" si="88"/>
        <v/>
      </c>
      <c r="N741" s="8" t="str">
        <f t="shared" si="89"/>
        <v/>
      </c>
      <c r="O741" s="8">
        <f t="shared" si="83"/>
        <v>57477</v>
      </c>
    </row>
    <row r="742" spans="1:15" x14ac:dyDescent="0.25">
      <c r="B742" s="12" t="s">
        <v>45</v>
      </c>
      <c r="C742" s="14">
        <v>424</v>
      </c>
      <c r="D742" s="21">
        <v>104371</v>
      </c>
      <c r="H742" s="8">
        <f>$D742</f>
        <v>104371</v>
      </c>
      <c r="I742" s="8" t="str">
        <f t="shared" si="84"/>
        <v/>
      </c>
      <c r="J742" s="8" t="str">
        <f t="shared" si="85"/>
        <v/>
      </c>
      <c r="K742" s="8">
        <f t="shared" si="86"/>
        <v>104371</v>
      </c>
      <c r="L742" s="8" t="str">
        <f t="shared" si="87"/>
        <v/>
      </c>
      <c r="M742" s="8" t="str">
        <f t="shared" si="88"/>
        <v/>
      </c>
      <c r="N742" s="8" t="str">
        <f t="shared" si="89"/>
        <v/>
      </c>
      <c r="O742" s="8" t="str">
        <f t="shared" si="83"/>
        <v/>
      </c>
    </row>
    <row r="743" spans="1:15" x14ac:dyDescent="0.25">
      <c r="B743" s="12" t="s">
        <v>28</v>
      </c>
      <c r="C743" s="14">
        <v>426</v>
      </c>
      <c r="D743" s="21">
        <v>135234</v>
      </c>
      <c r="G743" s="8">
        <f>$D743</f>
        <v>135234</v>
      </c>
      <c r="I743" s="8" t="str">
        <f t="shared" si="84"/>
        <v/>
      </c>
      <c r="J743" s="8" t="str">
        <f t="shared" si="85"/>
        <v/>
      </c>
      <c r="K743" s="8" t="str">
        <f t="shared" si="86"/>
        <v/>
      </c>
      <c r="L743" s="8">
        <f t="shared" si="87"/>
        <v>135234</v>
      </c>
      <c r="M743" s="8" t="str">
        <f t="shared" si="88"/>
        <v/>
      </c>
      <c r="N743" s="8" t="str">
        <f t="shared" si="89"/>
        <v/>
      </c>
      <c r="O743" s="8" t="str">
        <f t="shared" si="83"/>
        <v/>
      </c>
    </row>
    <row r="744" spans="1:15" x14ac:dyDescent="0.25">
      <c r="C744" s="16"/>
      <c r="D744" s="21"/>
      <c r="E744" s="9"/>
      <c r="G744" s="8"/>
      <c r="I744" s="8"/>
      <c r="J744" s="8"/>
      <c r="K744" s="8"/>
      <c r="L744" s="8"/>
      <c r="M744" s="8"/>
      <c r="N744" s="8"/>
      <c r="O744" s="8"/>
    </row>
    <row r="745" spans="1:15" x14ac:dyDescent="0.25">
      <c r="B745" s="30" t="s">
        <v>955</v>
      </c>
      <c r="D745" s="22">
        <f>SUM(D2:D744)</f>
        <v>5623792</v>
      </c>
      <c r="E745" s="8">
        <f t="shared" ref="E745:O745" si="90">SUM(E2:E744)</f>
        <v>913320</v>
      </c>
      <c r="F745" s="8">
        <f t="shared" si="90"/>
        <v>468053</v>
      </c>
      <c r="G745" s="8">
        <f t="shared" si="90"/>
        <v>1843148</v>
      </c>
      <c r="H745" s="8">
        <f t="shared" si="90"/>
        <v>1885369</v>
      </c>
      <c r="I745" s="8">
        <f t="shared" si="90"/>
        <v>253277</v>
      </c>
      <c r="J745" s="8">
        <f t="shared" si="90"/>
        <v>1750559</v>
      </c>
      <c r="K745" s="8">
        <f t="shared" si="90"/>
        <v>1052269</v>
      </c>
      <c r="L745" s="8">
        <f t="shared" si="90"/>
        <v>1164682</v>
      </c>
      <c r="M745" s="8">
        <f t="shared" si="90"/>
        <v>332320</v>
      </c>
      <c r="N745" s="8">
        <f t="shared" si="90"/>
        <v>512485</v>
      </c>
      <c r="O745" s="8">
        <f t="shared" si="90"/>
        <v>558200</v>
      </c>
    </row>
    <row r="746" spans="1:15" x14ac:dyDescent="0.25">
      <c r="A746" s="31">
        <f>COUNTA(A2:A743)</f>
        <v>100</v>
      </c>
      <c r="B746" s="30" t="s">
        <v>956</v>
      </c>
      <c r="C746" s="13"/>
      <c r="D746" s="31">
        <f>COUNT(D2:D743)</f>
        <v>742</v>
      </c>
      <c r="E746" s="31">
        <f t="shared" ref="E746:O746" si="91">COUNT(E2:E743)</f>
        <v>22</v>
      </c>
      <c r="F746" s="31">
        <f t="shared" si="91"/>
        <v>54</v>
      </c>
      <c r="G746" s="31">
        <f t="shared" si="91"/>
        <v>39</v>
      </c>
      <c r="H746" s="31">
        <f t="shared" si="91"/>
        <v>26</v>
      </c>
      <c r="I746" s="31">
        <f t="shared" si="91"/>
        <v>67</v>
      </c>
      <c r="J746" s="31">
        <f t="shared" si="91"/>
        <v>161</v>
      </c>
      <c r="K746" s="31">
        <f t="shared" si="91"/>
        <v>99</v>
      </c>
      <c r="L746" s="31">
        <f t="shared" si="91"/>
        <v>40</v>
      </c>
      <c r="M746" s="31">
        <f t="shared" si="91"/>
        <v>78</v>
      </c>
      <c r="N746" s="31">
        <f t="shared" si="91"/>
        <v>101</v>
      </c>
      <c r="O746" s="31">
        <f t="shared" si="91"/>
        <v>196</v>
      </c>
    </row>
    <row r="747" spans="1:15" x14ac:dyDescent="0.25">
      <c r="B747" s="30"/>
      <c r="D747" s="22"/>
    </row>
  </sheetData>
  <sortState xmlns:xlrd2="http://schemas.microsoft.com/office/spreadsheetml/2017/richdata2" ref="A2:P743">
    <sortCondition ref="A2:A743"/>
    <sortCondition ref="D2:D743"/>
  </sortState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R27"/>
  <sheetViews>
    <sheetView tabSelected="1" topLeftCell="H1" zoomScale="70" zoomScaleNormal="70" workbookViewId="0">
      <selection activeCell="L4" sqref="L4"/>
    </sheetView>
  </sheetViews>
  <sheetFormatPr defaultColWidth="9.140625" defaultRowHeight="15.75" x14ac:dyDescent="0.25"/>
  <cols>
    <col min="1" max="3" width="30.7109375" style="188" customWidth="1"/>
    <col min="4" max="18" width="30.7109375" style="120" customWidth="1"/>
    <col min="19" max="16384" width="9.140625" style="120"/>
  </cols>
  <sheetData>
    <row r="1" spans="1:18" ht="31.5" x14ac:dyDescent="0.5">
      <c r="A1" s="121" t="s">
        <v>1130</v>
      </c>
      <c r="K1" s="203" t="s">
        <v>1133</v>
      </c>
    </row>
    <row r="2" spans="1:18" ht="31.5" x14ac:dyDescent="0.5">
      <c r="A2" s="121" t="s">
        <v>1131</v>
      </c>
      <c r="K2" s="203" t="s">
        <v>1132</v>
      </c>
    </row>
    <row r="3" spans="1:18" x14ac:dyDescent="0.25">
      <c r="A3" s="217" t="s">
        <v>1125</v>
      </c>
      <c r="B3" s="218"/>
      <c r="C3" s="219"/>
      <c r="D3" s="220" t="s">
        <v>1127</v>
      </c>
      <c r="E3" s="221"/>
      <c r="F3" s="221"/>
      <c r="G3" s="221"/>
      <c r="H3" s="221"/>
      <c r="I3" s="221"/>
      <c r="J3" s="221"/>
      <c r="K3" s="222"/>
      <c r="L3" s="223" t="s">
        <v>1128</v>
      </c>
      <c r="M3" s="224"/>
      <c r="N3" s="224"/>
      <c r="O3" s="224"/>
      <c r="P3" s="217" t="s">
        <v>1129</v>
      </c>
      <c r="Q3" s="218"/>
      <c r="R3" s="219"/>
    </row>
    <row r="4" spans="1:18" s="121" customFormat="1" ht="165" customHeight="1" x14ac:dyDescent="0.25">
      <c r="A4" s="207" t="s">
        <v>1108</v>
      </c>
      <c r="B4" s="208" t="s">
        <v>1109</v>
      </c>
      <c r="C4" s="208" t="s">
        <v>1126</v>
      </c>
      <c r="D4" s="204" t="s">
        <v>1112</v>
      </c>
      <c r="E4" s="205" t="s">
        <v>1113</v>
      </c>
      <c r="F4" s="205" t="s">
        <v>1114</v>
      </c>
      <c r="G4" s="205" t="s">
        <v>1115</v>
      </c>
      <c r="H4" s="205" t="s">
        <v>1116</v>
      </c>
      <c r="I4" s="204" t="s">
        <v>1134</v>
      </c>
      <c r="J4" s="204" t="s">
        <v>1117</v>
      </c>
      <c r="K4" s="206" t="s">
        <v>1118</v>
      </c>
      <c r="L4" s="209" t="s">
        <v>1135</v>
      </c>
      <c r="M4" s="210" t="s">
        <v>1120</v>
      </c>
      <c r="N4" s="209" t="s">
        <v>1119</v>
      </c>
      <c r="O4" s="212" t="s">
        <v>1121</v>
      </c>
      <c r="P4" s="215" t="s">
        <v>1122</v>
      </c>
      <c r="Q4" s="215" t="s">
        <v>1123</v>
      </c>
      <c r="R4" s="215" t="s">
        <v>1124</v>
      </c>
    </row>
    <row r="5" spans="1:18" s="189" customFormat="1" ht="18.75" customHeight="1" x14ac:dyDescent="0.25">
      <c r="A5" s="194"/>
      <c r="B5" s="195"/>
      <c r="C5" s="195"/>
      <c r="D5" s="196"/>
      <c r="E5" s="195"/>
      <c r="F5" s="195"/>
      <c r="G5" s="195"/>
      <c r="H5" s="195"/>
      <c r="I5" s="195"/>
      <c r="J5" s="195"/>
      <c r="K5" s="201"/>
      <c r="L5" s="195"/>
      <c r="M5" s="197"/>
      <c r="N5" s="197"/>
      <c r="O5" s="197"/>
    </row>
    <row r="6" spans="1:18" ht="18.75" customHeight="1" x14ac:dyDescent="0.25">
      <c r="A6" s="198" t="s">
        <v>1110</v>
      </c>
      <c r="B6" s="198" t="s">
        <v>1111</v>
      </c>
      <c r="C6" s="198"/>
      <c r="D6" s="202">
        <v>0</v>
      </c>
      <c r="E6" s="202">
        <v>0</v>
      </c>
      <c r="F6" s="202">
        <v>0</v>
      </c>
      <c r="G6" s="202">
        <v>0</v>
      </c>
      <c r="H6" s="202">
        <v>0</v>
      </c>
      <c r="I6" s="202">
        <v>0</v>
      </c>
      <c r="J6" s="202">
        <v>0</v>
      </c>
      <c r="K6" s="202">
        <f>SUM(D6:J6)</f>
        <v>0</v>
      </c>
      <c r="L6" s="211">
        <f>SUM(E6:K6)</f>
        <v>0</v>
      </c>
      <c r="M6" s="211">
        <f t="shared" ref="M6:N20" si="0">SUM(F6:L6)</f>
        <v>0</v>
      </c>
      <c r="N6" s="211">
        <f t="shared" si="0"/>
        <v>0</v>
      </c>
      <c r="O6" s="211">
        <f>SUM(L6:N6)</f>
        <v>0</v>
      </c>
      <c r="P6" s="213">
        <f>+K6+12*$O6</f>
        <v>0</v>
      </c>
      <c r="Q6" s="214">
        <f>+L6+36*$O6</f>
        <v>0</v>
      </c>
      <c r="R6" s="213">
        <f t="shared" ref="R6:R20" si="1">+M6+12*Q6</f>
        <v>0</v>
      </c>
    </row>
    <row r="7" spans="1:18" ht="18.75" customHeight="1" x14ac:dyDescent="0.25">
      <c r="A7" s="198"/>
      <c r="B7" s="198" t="s">
        <v>1111</v>
      </c>
      <c r="C7" s="198"/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f t="shared" ref="K7:L20" si="2">SUM(D7:J7)</f>
        <v>0</v>
      </c>
      <c r="L7" s="211">
        <f t="shared" si="2"/>
        <v>0</v>
      </c>
      <c r="M7" s="211">
        <f t="shared" si="0"/>
        <v>0</v>
      </c>
      <c r="N7" s="211">
        <f t="shared" si="0"/>
        <v>0</v>
      </c>
      <c r="O7" s="211">
        <f t="shared" ref="O7:O20" si="3">SUM(L7:N7)</f>
        <v>0</v>
      </c>
      <c r="P7" s="213">
        <f t="shared" ref="P7:P20" si="4">+K7+12*$O7</f>
        <v>0</v>
      </c>
      <c r="Q7" s="214">
        <f t="shared" ref="Q7:Q20" si="5">+L7+36*$O7</f>
        <v>0</v>
      </c>
      <c r="R7" s="213">
        <f t="shared" si="1"/>
        <v>0</v>
      </c>
    </row>
    <row r="8" spans="1:18" ht="18.75" customHeight="1" x14ac:dyDescent="0.25">
      <c r="A8" s="198" t="s">
        <v>1111</v>
      </c>
      <c r="B8" s="198" t="s">
        <v>1111</v>
      </c>
      <c r="C8" s="198"/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f t="shared" si="2"/>
        <v>0</v>
      </c>
      <c r="L8" s="211">
        <f t="shared" si="2"/>
        <v>0</v>
      </c>
      <c r="M8" s="211">
        <f t="shared" si="0"/>
        <v>0</v>
      </c>
      <c r="N8" s="211">
        <f t="shared" si="0"/>
        <v>0</v>
      </c>
      <c r="O8" s="211">
        <f t="shared" si="3"/>
        <v>0</v>
      </c>
      <c r="P8" s="213">
        <f t="shared" si="4"/>
        <v>0</v>
      </c>
      <c r="Q8" s="214">
        <f t="shared" si="5"/>
        <v>0</v>
      </c>
      <c r="R8" s="213">
        <f t="shared" si="1"/>
        <v>0</v>
      </c>
    </row>
    <row r="9" spans="1:18" ht="18.75" customHeight="1" x14ac:dyDescent="0.25">
      <c r="A9" s="198" t="s">
        <v>1111</v>
      </c>
      <c r="B9" s="198" t="s">
        <v>1111</v>
      </c>
      <c r="C9" s="198"/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f t="shared" si="2"/>
        <v>0</v>
      </c>
      <c r="L9" s="211">
        <f t="shared" si="2"/>
        <v>0</v>
      </c>
      <c r="M9" s="211">
        <f t="shared" si="0"/>
        <v>0</v>
      </c>
      <c r="N9" s="211">
        <f t="shared" si="0"/>
        <v>0</v>
      </c>
      <c r="O9" s="211">
        <f t="shared" si="3"/>
        <v>0</v>
      </c>
      <c r="P9" s="213">
        <f t="shared" si="4"/>
        <v>0</v>
      </c>
      <c r="Q9" s="214">
        <f t="shared" si="5"/>
        <v>0</v>
      </c>
      <c r="R9" s="213">
        <f t="shared" si="1"/>
        <v>0</v>
      </c>
    </row>
    <row r="10" spans="1:18" ht="18.75" customHeight="1" x14ac:dyDescent="0.25">
      <c r="A10" s="198" t="s">
        <v>1111</v>
      </c>
      <c r="B10" s="198" t="s">
        <v>1111</v>
      </c>
      <c r="C10" s="198"/>
      <c r="D10" s="202">
        <v>0</v>
      </c>
      <c r="E10" s="202">
        <v>0</v>
      </c>
      <c r="F10" s="202">
        <v>0</v>
      </c>
      <c r="G10" s="202">
        <v>0</v>
      </c>
      <c r="H10" s="202">
        <v>0</v>
      </c>
      <c r="I10" s="202">
        <v>0</v>
      </c>
      <c r="J10" s="202">
        <v>0</v>
      </c>
      <c r="K10" s="202">
        <f t="shared" si="2"/>
        <v>0</v>
      </c>
      <c r="L10" s="211">
        <f t="shared" si="2"/>
        <v>0</v>
      </c>
      <c r="M10" s="211">
        <f t="shared" si="0"/>
        <v>0</v>
      </c>
      <c r="N10" s="211">
        <f t="shared" si="0"/>
        <v>0</v>
      </c>
      <c r="O10" s="211">
        <f t="shared" si="3"/>
        <v>0</v>
      </c>
      <c r="P10" s="213">
        <f t="shared" si="4"/>
        <v>0</v>
      </c>
      <c r="Q10" s="214">
        <f t="shared" si="5"/>
        <v>0</v>
      </c>
      <c r="R10" s="213">
        <f t="shared" si="1"/>
        <v>0</v>
      </c>
    </row>
    <row r="11" spans="1:18" s="190" customFormat="1" ht="18.75" customHeight="1" x14ac:dyDescent="0.25">
      <c r="A11" s="199" t="s">
        <v>1111</v>
      </c>
      <c r="B11" s="199" t="s">
        <v>1111</v>
      </c>
      <c r="C11" s="199"/>
      <c r="D11" s="202">
        <v>0</v>
      </c>
      <c r="E11" s="202">
        <v>0</v>
      </c>
      <c r="F11" s="202">
        <v>0</v>
      </c>
      <c r="G11" s="202">
        <v>0</v>
      </c>
      <c r="H11" s="202">
        <v>0</v>
      </c>
      <c r="I11" s="202">
        <v>0</v>
      </c>
      <c r="J11" s="202">
        <v>0</v>
      </c>
      <c r="K11" s="202">
        <f t="shared" si="2"/>
        <v>0</v>
      </c>
      <c r="L11" s="211">
        <f t="shared" si="2"/>
        <v>0</v>
      </c>
      <c r="M11" s="211">
        <f t="shared" si="0"/>
        <v>0</v>
      </c>
      <c r="N11" s="211">
        <f t="shared" si="0"/>
        <v>0</v>
      </c>
      <c r="O11" s="211">
        <f t="shared" si="3"/>
        <v>0</v>
      </c>
      <c r="P11" s="213">
        <f t="shared" si="4"/>
        <v>0</v>
      </c>
      <c r="Q11" s="214">
        <f t="shared" si="5"/>
        <v>0</v>
      </c>
      <c r="R11" s="213">
        <f t="shared" si="1"/>
        <v>0</v>
      </c>
    </row>
    <row r="12" spans="1:18" s="190" customFormat="1" ht="18.75" customHeight="1" x14ac:dyDescent="0.25">
      <c r="A12" s="199" t="s">
        <v>1111</v>
      </c>
      <c r="B12" s="199" t="s">
        <v>1111</v>
      </c>
      <c r="C12" s="199"/>
      <c r="D12" s="202">
        <v>0</v>
      </c>
      <c r="E12" s="202">
        <v>0</v>
      </c>
      <c r="F12" s="202">
        <v>0</v>
      </c>
      <c r="G12" s="202">
        <v>0</v>
      </c>
      <c r="H12" s="202">
        <v>0</v>
      </c>
      <c r="I12" s="202">
        <v>0</v>
      </c>
      <c r="J12" s="202">
        <v>0</v>
      </c>
      <c r="K12" s="202">
        <f t="shared" si="2"/>
        <v>0</v>
      </c>
      <c r="L12" s="211">
        <f t="shared" si="2"/>
        <v>0</v>
      </c>
      <c r="M12" s="211">
        <f t="shared" si="0"/>
        <v>0</v>
      </c>
      <c r="N12" s="211">
        <f t="shared" si="0"/>
        <v>0</v>
      </c>
      <c r="O12" s="211">
        <f t="shared" si="3"/>
        <v>0</v>
      </c>
      <c r="P12" s="213">
        <f t="shared" si="4"/>
        <v>0</v>
      </c>
      <c r="Q12" s="214">
        <f t="shared" si="5"/>
        <v>0</v>
      </c>
      <c r="R12" s="213">
        <f t="shared" si="1"/>
        <v>0</v>
      </c>
    </row>
    <row r="13" spans="1:18" ht="18.75" customHeight="1" x14ac:dyDescent="0.25">
      <c r="A13" s="198" t="s">
        <v>1111</v>
      </c>
      <c r="B13" s="198" t="s">
        <v>1111</v>
      </c>
      <c r="C13" s="198"/>
      <c r="D13" s="202">
        <v>0</v>
      </c>
      <c r="E13" s="202">
        <v>0</v>
      </c>
      <c r="F13" s="202">
        <v>0</v>
      </c>
      <c r="G13" s="202">
        <v>0</v>
      </c>
      <c r="H13" s="202">
        <v>0</v>
      </c>
      <c r="I13" s="202">
        <v>0</v>
      </c>
      <c r="J13" s="202">
        <v>0</v>
      </c>
      <c r="K13" s="202">
        <f t="shared" si="2"/>
        <v>0</v>
      </c>
      <c r="L13" s="211">
        <f t="shared" si="2"/>
        <v>0</v>
      </c>
      <c r="M13" s="211">
        <f t="shared" si="0"/>
        <v>0</v>
      </c>
      <c r="N13" s="211">
        <f t="shared" si="0"/>
        <v>0</v>
      </c>
      <c r="O13" s="211">
        <f t="shared" si="3"/>
        <v>0</v>
      </c>
      <c r="P13" s="213">
        <f t="shared" si="4"/>
        <v>0</v>
      </c>
      <c r="Q13" s="214">
        <f t="shared" si="5"/>
        <v>0</v>
      </c>
      <c r="R13" s="213">
        <f t="shared" si="1"/>
        <v>0</v>
      </c>
    </row>
    <row r="14" spans="1:18" ht="18.75" customHeight="1" x14ac:dyDescent="0.25">
      <c r="A14" s="198" t="s">
        <v>1111</v>
      </c>
      <c r="B14" s="198" t="s">
        <v>1111</v>
      </c>
      <c r="C14" s="198"/>
      <c r="D14" s="202">
        <v>0</v>
      </c>
      <c r="E14" s="202">
        <v>0</v>
      </c>
      <c r="F14" s="202">
        <v>0</v>
      </c>
      <c r="G14" s="202">
        <v>0</v>
      </c>
      <c r="H14" s="202">
        <v>0</v>
      </c>
      <c r="I14" s="202">
        <v>0</v>
      </c>
      <c r="J14" s="202">
        <v>0</v>
      </c>
      <c r="K14" s="202">
        <f t="shared" si="2"/>
        <v>0</v>
      </c>
      <c r="L14" s="211">
        <f t="shared" si="2"/>
        <v>0</v>
      </c>
      <c r="M14" s="211">
        <f t="shared" si="0"/>
        <v>0</v>
      </c>
      <c r="N14" s="211">
        <f t="shared" si="0"/>
        <v>0</v>
      </c>
      <c r="O14" s="211">
        <f t="shared" si="3"/>
        <v>0</v>
      </c>
      <c r="P14" s="213">
        <f t="shared" si="4"/>
        <v>0</v>
      </c>
      <c r="Q14" s="214">
        <f t="shared" si="5"/>
        <v>0</v>
      </c>
      <c r="R14" s="213">
        <f t="shared" si="1"/>
        <v>0</v>
      </c>
    </row>
    <row r="15" spans="1:18" ht="18.75" customHeight="1" x14ac:dyDescent="0.25">
      <c r="A15" s="198" t="s">
        <v>1111</v>
      </c>
      <c r="B15" s="198" t="s">
        <v>1111</v>
      </c>
      <c r="C15" s="198"/>
      <c r="D15" s="202">
        <v>0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f t="shared" si="2"/>
        <v>0</v>
      </c>
      <c r="L15" s="211">
        <f t="shared" si="2"/>
        <v>0</v>
      </c>
      <c r="M15" s="211">
        <f t="shared" si="0"/>
        <v>0</v>
      </c>
      <c r="N15" s="211">
        <f t="shared" si="0"/>
        <v>0</v>
      </c>
      <c r="O15" s="211">
        <f t="shared" si="3"/>
        <v>0</v>
      </c>
      <c r="P15" s="213">
        <f t="shared" si="4"/>
        <v>0</v>
      </c>
      <c r="Q15" s="214">
        <f t="shared" si="5"/>
        <v>0</v>
      </c>
      <c r="R15" s="213">
        <f t="shared" si="1"/>
        <v>0</v>
      </c>
    </row>
    <row r="16" spans="1:18" ht="18.75" customHeight="1" x14ac:dyDescent="0.25">
      <c r="A16" s="198" t="s">
        <v>1111</v>
      </c>
      <c r="B16" s="198" t="s">
        <v>1111</v>
      </c>
      <c r="C16" s="198"/>
      <c r="D16" s="202">
        <v>0</v>
      </c>
      <c r="E16" s="202">
        <v>0</v>
      </c>
      <c r="F16" s="202">
        <v>0</v>
      </c>
      <c r="G16" s="202">
        <v>0</v>
      </c>
      <c r="H16" s="202">
        <v>0</v>
      </c>
      <c r="I16" s="202">
        <v>0</v>
      </c>
      <c r="J16" s="202">
        <v>0</v>
      </c>
      <c r="K16" s="202">
        <f t="shared" si="2"/>
        <v>0</v>
      </c>
      <c r="L16" s="211">
        <f t="shared" si="2"/>
        <v>0</v>
      </c>
      <c r="M16" s="211">
        <f t="shared" si="0"/>
        <v>0</v>
      </c>
      <c r="N16" s="211">
        <f t="shared" si="0"/>
        <v>0</v>
      </c>
      <c r="O16" s="211">
        <f t="shared" si="3"/>
        <v>0</v>
      </c>
      <c r="P16" s="213">
        <f t="shared" si="4"/>
        <v>0</v>
      </c>
      <c r="Q16" s="214">
        <f t="shared" si="5"/>
        <v>0</v>
      </c>
      <c r="R16" s="213">
        <f t="shared" si="1"/>
        <v>0</v>
      </c>
    </row>
    <row r="17" spans="1:18" ht="18.75" customHeight="1" x14ac:dyDescent="0.25">
      <c r="A17" s="198" t="s">
        <v>1111</v>
      </c>
      <c r="B17" s="198" t="s">
        <v>1111</v>
      </c>
      <c r="C17" s="198"/>
      <c r="D17" s="202">
        <v>0</v>
      </c>
      <c r="E17" s="202">
        <v>0</v>
      </c>
      <c r="F17" s="202">
        <v>0</v>
      </c>
      <c r="G17" s="202">
        <v>0</v>
      </c>
      <c r="H17" s="202">
        <v>0</v>
      </c>
      <c r="I17" s="202">
        <v>0</v>
      </c>
      <c r="J17" s="202">
        <v>0</v>
      </c>
      <c r="K17" s="202">
        <f t="shared" si="2"/>
        <v>0</v>
      </c>
      <c r="L17" s="211">
        <f t="shared" si="2"/>
        <v>0</v>
      </c>
      <c r="M17" s="211">
        <f t="shared" si="0"/>
        <v>0</v>
      </c>
      <c r="N17" s="211">
        <f t="shared" si="0"/>
        <v>0</v>
      </c>
      <c r="O17" s="211">
        <f t="shared" si="3"/>
        <v>0</v>
      </c>
      <c r="P17" s="213">
        <f t="shared" si="4"/>
        <v>0</v>
      </c>
      <c r="Q17" s="214">
        <f t="shared" si="5"/>
        <v>0</v>
      </c>
      <c r="R17" s="213">
        <f t="shared" si="1"/>
        <v>0</v>
      </c>
    </row>
    <row r="18" spans="1:18" s="190" customFormat="1" ht="18.75" customHeight="1" x14ac:dyDescent="0.25">
      <c r="A18" s="199" t="s">
        <v>1111</v>
      </c>
      <c r="B18" s="198" t="s">
        <v>1111</v>
      </c>
      <c r="C18" s="198"/>
      <c r="D18" s="202">
        <v>0</v>
      </c>
      <c r="E18" s="202">
        <v>0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02">
        <f t="shared" si="2"/>
        <v>0</v>
      </c>
      <c r="L18" s="211">
        <f t="shared" si="2"/>
        <v>0</v>
      </c>
      <c r="M18" s="211">
        <f t="shared" si="0"/>
        <v>0</v>
      </c>
      <c r="N18" s="211">
        <f t="shared" si="0"/>
        <v>0</v>
      </c>
      <c r="O18" s="211">
        <f t="shared" si="3"/>
        <v>0</v>
      </c>
      <c r="P18" s="213">
        <f t="shared" si="4"/>
        <v>0</v>
      </c>
      <c r="Q18" s="214">
        <f t="shared" si="5"/>
        <v>0</v>
      </c>
      <c r="R18" s="213">
        <f t="shared" si="1"/>
        <v>0</v>
      </c>
    </row>
    <row r="19" spans="1:18" s="190" customFormat="1" ht="18.75" customHeight="1" x14ac:dyDescent="0.25">
      <c r="A19" s="199" t="s">
        <v>1111</v>
      </c>
      <c r="B19" s="198"/>
      <c r="C19" s="198"/>
      <c r="D19" s="202">
        <v>0</v>
      </c>
      <c r="E19" s="202">
        <v>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2">
        <f t="shared" si="2"/>
        <v>0</v>
      </c>
      <c r="L19" s="211">
        <f t="shared" si="2"/>
        <v>0</v>
      </c>
      <c r="M19" s="211">
        <f t="shared" si="0"/>
        <v>0</v>
      </c>
      <c r="N19" s="211">
        <f t="shared" si="0"/>
        <v>0</v>
      </c>
      <c r="O19" s="211">
        <f t="shared" si="3"/>
        <v>0</v>
      </c>
      <c r="P19" s="213">
        <f t="shared" si="4"/>
        <v>0</v>
      </c>
      <c r="Q19" s="214">
        <f t="shared" si="5"/>
        <v>0</v>
      </c>
      <c r="R19" s="213">
        <f t="shared" si="1"/>
        <v>0</v>
      </c>
    </row>
    <row r="20" spans="1:18" x14ac:dyDescent="0.25">
      <c r="A20" s="200" t="s">
        <v>1111</v>
      </c>
      <c r="B20" s="200"/>
      <c r="C20" s="200"/>
      <c r="D20" s="202">
        <v>0</v>
      </c>
      <c r="E20" s="202">
        <v>0</v>
      </c>
      <c r="F20" s="202">
        <v>0</v>
      </c>
      <c r="G20" s="202">
        <v>0</v>
      </c>
      <c r="H20" s="202">
        <v>0</v>
      </c>
      <c r="I20" s="202">
        <v>0</v>
      </c>
      <c r="J20" s="202">
        <v>0</v>
      </c>
      <c r="K20" s="202">
        <f t="shared" si="2"/>
        <v>0</v>
      </c>
      <c r="L20" s="211">
        <f t="shared" si="2"/>
        <v>0</v>
      </c>
      <c r="M20" s="211">
        <f t="shared" si="0"/>
        <v>0</v>
      </c>
      <c r="N20" s="211">
        <f t="shared" si="0"/>
        <v>0</v>
      </c>
      <c r="O20" s="211">
        <f t="shared" si="3"/>
        <v>0</v>
      </c>
      <c r="P20" s="213">
        <f t="shared" si="4"/>
        <v>0</v>
      </c>
      <c r="Q20" s="214">
        <f t="shared" si="5"/>
        <v>0</v>
      </c>
      <c r="R20" s="213">
        <f t="shared" si="1"/>
        <v>0</v>
      </c>
    </row>
    <row r="21" spans="1:18" x14ac:dyDescent="0.25">
      <c r="A21" s="225" t="s">
        <v>1093</v>
      </c>
      <c r="B21" s="226"/>
      <c r="C21" s="227"/>
      <c r="D21" s="216">
        <f>SUM(D6:D20)</f>
        <v>0</v>
      </c>
      <c r="E21" s="216">
        <f t="shared" ref="E21:R21" si="6">SUM(E6:E20)</f>
        <v>0</v>
      </c>
      <c r="F21" s="216">
        <f t="shared" si="6"/>
        <v>0</v>
      </c>
      <c r="G21" s="216">
        <f t="shared" si="6"/>
        <v>0</v>
      </c>
      <c r="H21" s="216">
        <f t="shared" si="6"/>
        <v>0</v>
      </c>
      <c r="I21" s="216">
        <f t="shared" si="6"/>
        <v>0</v>
      </c>
      <c r="J21" s="216">
        <f t="shared" si="6"/>
        <v>0</v>
      </c>
      <c r="K21" s="216">
        <f t="shared" si="6"/>
        <v>0</v>
      </c>
      <c r="L21" s="216">
        <f t="shared" si="6"/>
        <v>0</v>
      </c>
      <c r="M21" s="216">
        <f t="shared" si="6"/>
        <v>0</v>
      </c>
      <c r="N21" s="216">
        <f t="shared" si="6"/>
        <v>0</v>
      </c>
      <c r="O21" s="216">
        <f t="shared" si="6"/>
        <v>0</v>
      </c>
      <c r="P21" s="216">
        <f t="shared" si="6"/>
        <v>0</v>
      </c>
      <c r="Q21" s="216">
        <f t="shared" si="6"/>
        <v>0</v>
      </c>
      <c r="R21" s="216">
        <f t="shared" si="6"/>
        <v>0</v>
      </c>
    </row>
    <row r="22" spans="1:18" x14ac:dyDescent="0.25">
      <c r="A22" s="191"/>
      <c r="B22" s="191"/>
      <c r="C22" s="191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</row>
    <row r="23" spans="1:18" x14ac:dyDescent="0.25">
      <c r="A23" s="191"/>
      <c r="B23" s="191"/>
      <c r="C23" s="191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</row>
    <row r="24" spans="1:18" x14ac:dyDescent="0.25">
      <c r="A24" s="191"/>
      <c r="B24" s="191"/>
      <c r="C24" s="191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</row>
    <row r="25" spans="1:18" x14ac:dyDescent="0.25">
      <c r="A25" s="191"/>
      <c r="B25" s="191"/>
      <c r="C25" s="191"/>
      <c r="D25" s="192"/>
      <c r="E25" s="192"/>
      <c r="F25" s="193"/>
      <c r="G25" s="193"/>
      <c r="H25" s="192"/>
      <c r="I25" s="192"/>
      <c r="J25" s="192"/>
      <c r="K25" s="192"/>
      <c r="L25" s="192"/>
      <c r="M25" s="192"/>
      <c r="N25" s="192"/>
      <c r="O25" s="192"/>
    </row>
    <row r="26" spans="1:18" x14ac:dyDescent="0.25">
      <c r="A26" s="191"/>
      <c r="B26" s="191"/>
      <c r="C26" s="191"/>
      <c r="D26" s="192"/>
      <c r="E26" s="192"/>
      <c r="F26" s="193"/>
      <c r="G26" s="193"/>
      <c r="H26" s="192"/>
      <c r="I26" s="192"/>
      <c r="J26" s="192"/>
      <c r="K26" s="192"/>
      <c r="L26" s="192"/>
      <c r="M26" s="192"/>
      <c r="N26" s="192"/>
      <c r="O26" s="192"/>
    </row>
    <row r="27" spans="1:18" x14ac:dyDescent="0.25">
      <c r="A27" s="191"/>
      <c r="B27" s="191"/>
      <c r="C27" s="191"/>
      <c r="D27" s="193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</row>
  </sheetData>
  <mergeCells count="5">
    <mergeCell ref="A3:C3"/>
    <mergeCell ref="D3:K3"/>
    <mergeCell ref="L3:O3"/>
    <mergeCell ref="P3:R3"/>
    <mergeCell ref="A21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98"/>
  <sheetViews>
    <sheetView zoomScale="80" zoomScaleNormal="80" workbookViewId="0">
      <selection activeCell="B20" sqref="B20"/>
    </sheetView>
  </sheetViews>
  <sheetFormatPr defaultColWidth="9.140625" defaultRowHeight="15" x14ac:dyDescent="0.25"/>
  <cols>
    <col min="1" max="1" width="27.140625" style="72" customWidth="1"/>
    <col min="2" max="2" width="21.85546875" style="154" customWidth="1"/>
    <col min="3" max="3" width="14" style="154" customWidth="1"/>
    <col min="4" max="12" width="13.140625" style="154" customWidth="1"/>
    <col min="13" max="16384" width="9.140625" style="3"/>
  </cols>
  <sheetData>
    <row r="1" spans="1:12" s="154" customFormat="1" ht="40.5" customHeight="1" x14ac:dyDescent="0.25">
      <c r="A1" s="162"/>
      <c r="B1" s="230" t="s">
        <v>1100</v>
      </c>
      <c r="C1" s="231"/>
      <c r="D1" s="231"/>
      <c r="E1" s="231"/>
      <c r="F1" s="231"/>
      <c r="G1" s="231"/>
      <c r="H1" s="231"/>
      <c r="I1" s="232"/>
      <c r="J1" s="232"/>
      <c r="K1" s="232"/>
      <c r="L1" s="233"/>
    </row>
    <row r="2" spans="1:12" s="154" customFormat="1" ht="40.5" customHeight="1" x14ac:dyDescent="0.25">
      <c r="A2" s="163"/>
      <c r="B2" s="228" t="s">
        <v>1038</v>
      </c>
      <c r="C2" s="89" t="s">
        <v>975</v>
      </c>
      <c r="D2" s="89" t="s">
        <v>976</v>
      </c>
      <c r="E2" s="89" t="s">
        <v>977</v>
      </c>
      <c r="F2" s="89" t="s">
        <v>978</v>
      </c>
      <c r="G2" s="89" t="s">
        <v>979</v>
      </c>
      <c r="H2" s="89" t="s">
        <v>980</v>
      </c>
      <c r="I2" s="153" t="s">
        <v>1019</v>
      </c>
      <c r="J2" s="89" t="s">
        <v>1054</v>
      </c>
      <c r="K2" s="89" t="s">
        <v>1055</v>
      </c>
      <c r="L2" s="89"/>
    </row>
    <row r="3" spans="1:12" s="154" customFormat="1" ht="40.5" customHeight="1" x14ac:dyDescent="0.25">
      <c r="A3" s="163"/>
      <c r="B3" s="229"/>
      <c r="C3" s="89" t="s">
        <v>1049</v>
      </c>
      <c r="D3" s="89" t="s">
        <v>991</v>
      </c>
      <c r="E3" s="89" t="s">
        <v>992</v>
      </c>
      <c r="F3" s="89" t="s">
        <v>993</v>
      </c>
      <c r="G3" s="89" t="s">
        <v>994</v>
      </c>
      <c r="H3" s="89" t="s">
        <v>991</v>
      </c>
      <c r="I3" s="61" t="s">
        <v>990</v>
      </c>
      <c r="J3" s="89" t="s">
        <v>991</v>
      </c>
      <c r="K3" s="89" t="s">
        <v>991</v>
      </c>
      <c r="L3" s="89"/>
    </row>
    <row r="4" spans="1:12" x14ac:dyDescent="0.25">
      <c r="A4" s="164"/>
      <c r="B4" s="56"/>
      <c r="C4" s="56"/>
      <c r="D4" s="56"/>
      <c r="E4" s="56"/>
      <c r="F4" s="56"/>
      <c r="G4" s="56"/>
      <c r="H4" s="56"/>
      <c r="I4" s="56"/>
      <c r="J4" s="56"/>
      <c r="K4" s="56"/>
      <c r="L4" s="133"/>
    </row>
    <row r="5" spans="1:12" x14ac:dyDescent="0.25">
      <c r="A5" s="165" t="s">
        <v>967</v>
      </c>
      <c r="B5" s="122" t="s">
        <v>1073</v>
      </c>
      <c r="C5" s="122"/>
      <c r="D5" s="122"/>
      <c r="E5" s="122"/>
      <c r="F5" s="122"/>
      <c r="G5" s="122"/>
      <c r="H5" s="122"/>
      <c r="I5" s="122"/>
      <c r="J5" s="56"/>
      <c r="K5" s="56"/>
      <c r="L5" s="133"/>
    </row>
    <row r="6" spans="1:12" x14ac:dyDescent="0.25">
      <c r="A6" s="165"/>
      <c r="B6" s="122" t="s">
        <v>1074</v>
      </c>
      <c r="C6" s="122"/>
      <c r="D6" s="122"/>
      <c r="E6" s="122"/>
      <c r="F6" s="122"/>
      <c r="G6" s="122"/>
      <c r="H6" s="122"/>
      <c r="I6" s="122"/>
      <c r="J6" s="56"/>
      <c r="K6" s="56"/>
      <c r="L6" s="133"/>
    </row>
    <row r="7" spans="1:12" x14ac:dyDescent="0.25">
      <c r="A7" s="166" t="s">
        <v>985</v>
      </c>
      <c r="B7" s="122"/>
      <c r="C7" s="122" t="s">
        <v>1004</v>
      </c>
      <c r="D7" s="122"/>
      <c r="E7" s="122"/>
      <c r="F7" s="122"/>
      <c r="G7" s="122"/>
      <c r="H7" s="122"/>
      <c r="I7" s="122"/>
      <c r="J7" s="56"/>
      <c r="K7" s="56"/>
      <c r="L7" s="133"/>
    </row>
    <row r="8" spans="1:12" x14ac:dyDescent="0.25">
      <c r="A8" s="166" t="s">
        <v>986</v>
      </c>
      <c r="B8" s="122"/>
      <c r="C8" s="122" t="s">
        <v>1004</v>
      </c>
      <c r="D8" s="122"/>
      <c r="E8" s="122"/>
      <c r="F8" s="122"/>
      <c r="G8" s="122"/>
      <c r="H8" s="122"/>
      <c r="I8" s="122"/>
      <c r="J8" s="56"/>
      <c r="K8" s="56"/>
      <c r="L8" s="133"/>
    </row>
    <row r="9" spans="1:12" x14ac:dyDescent="0.25">
      <c r="A9" s="166" t="s">
        <v>987</v>
      </c>
      <c r="B9" s="122"/>
      <c r="C9" s="122" t="s">
        <v>1004</v>
      </c>
      <c r="D9" s="122"/>
      <c r="E9" s="122"/>
      <c r="F9" s="122"/>
      <c r="G9" s="122"/>
      <c r="H9" s="122"/>
      <c r="I9" s="122"/>
      <c r="J9" s="56"/>
      <c r="K9" s="56"/>
      <c r="L9" s="133"/>
    </row>
    <row r="10" spans="1:12" x14ac:dyDescent="0.25">
      <c r="A10" s="166"/>
      <c r="B10" s="122"/>
      <c r="C10" s="122"/>
      <c r="D10" s="122"/>
      <c r="E10" s="122"/>
      <c r="F10" s="122"/>
      <c r="G10" s="122"/>
      <c r="H10" s="122"/>
      <c r="I10" s="122"/>
      <c r="J10" s="56"/>
      <c r="K10" s="56"/>
      <c r="L10" s="133"/>
    </row>
    <row r="11" spans="1:12" x14ac:dyDescent="0.25">
      <c r="A11" s="165" t="s">
        <v>964</v>
      </c>
      <c r="B11" s="122"/>
      <c r="C11" s="122" t="s">
        <v>1004</v>
      </c>
      <c r="D11" s="122"/>
      <c r="E11" s="122"/>
      <c r="F11" s="122"/>
      <c r="G11" s="122"/>
      <c r="H11" s="122"/>
      <c r="I11" s="122"/>
      <c r="J11" s="56"/>
      <c r="K11" s="56"/>
      <c r="L11" s="133"/>
    </row>
    <row r="12" spans="1:12" x14ac:dyDescent="0.25">
      <c r="A12" s="166" t="s">
        <v>985</v>
      </c>
      <c r="B12" s="122"/>
      <c r="C12" s="122" t="s">
        <v>1004</v>
      </c>
      <c r="D12" s="122"/>
      <c r="E12" s="122"/>
      <c r="F12" s="122"/>
      <c r="G12" s="122"/>
      <c r="H12" s="122"/>
      <c r="I12" s="122"/>
      <c r="J12" s="56"/>
      <c r="K12" s="56"/>
      <c r="L12" s="133"/>
    </row>
    <row r="13" spans="1:12" x14ac:dyDescent="0.25">
      <c r="A13" s="166" t="s">
        <v>986</v>
      </c>
      <c r="B13" s="122"/>
      <c r="C13" s="122" t="s">
        <v>1004</v>
      </c>
      <c r="D13" s="122"/>
      <c r="E13" s="122"/>
      <c r="F13" s="122"/>
      <c r="G13" s="122"/>
      <c r="H13" s="122"/>
      <c r="I13" s="122"/>
      <c r="J13" s="56"/>
      <c r="L13" s="133"/>
    </row>
    <row r="14" spans="1:12" x14ac:dyDescent="0.25">
      <c r="A14" s="166" t="s">
        <v>987</v>
      </c>
      <c r="B14" s="122"/>
      <c r="C14" s="122" t="s">
        <v>1004</v>
      </c>
      <c r="D14" s="122"/>
      <c r="E14" s="122"/>
      <c r="F14" s="122"/>
      <c r="G14" s="122"/>
      <c r="H14" s="122"/>
      <c r="I14" s="122"/>
      <c r="J14" s="56"/>
      <c r="K14" s="56"/>
      <c r="L14" s="133"/>
    </row>
    <row r="15" spans="1:12" x14ac:dyDescent="0.25">
      <c r="A15" s="166"/>
      <c r="B15" s="122"/>
      <c r="C15" s="122"/>
      <c r="D15" s="122"/>
      <c r="E15" s="122"/>
      <c r="F15" s="122"/>
      <c r="G15" s="122"/>
      <c r="H15" s="122"/>
      <c r="I15" s="122"/>
      <c r="J15" s="56"/>
      <c r="K15" s="56"/>
      <c r="L15" s="133"/>
    </row>
    <row r="16" spans="1:12" x14ac:dyDescent="0.25">
      <c r="A16" s="165" t="s">
        <v>970</v>
      </c>
      <c r="B16" s="122"/>
      <c r="C16" s="122" t="s">
        <v>1004</v>
      </c>
      <c r="D16" s="122"/>
      <c r="E16" s="122"/>
      <c r="F16" s="122"/>
      <c r="G16" s="122"/>
      <c r="H16" s="122"/>
      <c r="I16" s="122"/>
      <c r="J16" s="56"/>
      <c r="K16" s="56"/>
      <c r="L16" s="133"/>
    </row>
    <row r="17" spans="1:12" x14ac:dyDescent="0.25">
      <c r="A17" s="166" t="s">
        <v>985</v>
      </c>
      <c r="B17" s="122"/>
      <c r="C17" s="122" t="s">
        <v>1004</v>
      </c>
      <c r="D17" s="122"/>
      <c r="E17" s="122"/>
      <c r="F17" s="122"/>
      <c r="G17" s="122"/>
      <c r="H17" s="122"/>
      <c r="I17" s="122"/>
      <c r="J17" s="56"/>
      <c r="K17" s="56"/>
      <c r="L17" s="133"/>
    </row>
    <row r="18" spans="1:12" x14ac:dyDescent="0.25">
      <c r="A18" s="166" t="s">
        <v>986</v>
      </c>
      <c r="B18" s="122"/>
      <c r="C18" s="122" t="s">
        <v>1004</v>
      </c>
      <c r="D18" s="122"/>
      <c r="E18" s="122"/>
      <c r="F18" s="122"/>
      <c r="G18" s="122"/>
      <c r="H18" s="122"/>
      <c r="I18" s="122"/>
      <c r="J18" s="56"/>
      <c r="K18" s="56"/>
      <c r="L18" s="133"/>
    </row>
    <row r="19" spans="1:12" x14ac:dyDescent="0.25">
      <c r="A19" s="166" t="s">
        <v>987</v>
      </c>
      <c r="B19" s="122"/>
      <c r="C19" s="122" t="s">
        <v>1004</v>
      </c>
      <c r="D19" s="122"/>
      <c r="E19" s="122"/>
      <c r="F19" s="122"/>
      <c r="G19" s="122"/>
      <c r="H19" s="122"/>
      <c r="I19" s="122"/>
      <c r="J19" s="56"/>
      <c r="K19" s="56"/>
      <c r="L19" s="133"/>
    </row>
    <row r="20" spans="1:12" x14ac:dyDescent="0.25">
      <c r="A20" s="166"/>
      <c r="B20" s="122"/>
      <c r="C20" s="122"/>
      <c r="D20" s="122"/>
      <c r="E20" s="122"/>
      <c r="F20" s="122"/>
      <c r="G20" s="122"/>
      <c r="H20" s="122"/>
      <c r="I20" s="122"/>
      <c r="J20" s="56"/>
      <c r="K20" s="56"/>
      <c r="L20" s="133"/>
    </row>
    <row r="21" spans="1:12" x14ac:dyDescent="0.25">
      <c r="A21" s="165" t="s">
        <v>963</v>
      </c>
      <c r="B21" s="122"/>
      <c r="C21" s="122" t="s">
        <v>1004</v>
      </c>
      <c r="D21" s="122"/>
      <c r="E21" s="122"/>
      <c r="F21" s="122"/>
      <c r="G21" s="122"/>
      <c r="H21" s="122"/>
      <c r="I21" s="122"/>
      <c r="J21" s="56"/>
      <c r="K21" s="56"/>
      <c r="L21" s="133"/>
    </row>
    <row r="22" spans="1:12" x14ac:dyDescent="0.25">
      <c r="A22" s="166" t="s">
        <v>985</v>
      </c>
      <c r="B22" s="122"/>
      <c r="C22" s="122" t="s">
        <v>1004</v>
      </c>
      <c r="D22" s="122"/>
      <c r="E22" s="122"/>
      <c r="F22" s="122"/>
      <c r="G22" s="122"/>
      <c r="H22" s="122"/>
      <c r="I22" s="122"/>
      <c r="J22" s="122"/>
      <c r="K22" s="122"/>
      <c r="L22" s="134"/>
    </row>
    <row r="23" spans="1:12" x14ac:dyDescent="0.25">
      <c r="A23" s="166" t="s">
        <v>986</v>
      </c>
      <c r="B23" s="122"/>
      <c r="C23" s="122" t="s">
        <v>1004</v>
      </c>
      <c r="D23" s="122"/>
      <c r="E23" s="122"/>
      <c r="F23" s="122"/>
      <c r="G23" s="122"/>
      <c r="H23" s="122"/>
      <c r="I23" s="122"/>
      <c r="J23" s="122"/>
      <c r="K23" s="122"/>
      <c r="L23" s="134"/>
    </row>
    <row r="24" spans="1:12" x14ac:dyDescent="0.25">
      <c r="A24" s="166" t="s">
        <v>987</v>
      </c>
      <c r="B24" s="122"/>
      <c r="C24" s="122" t="s">
        <v>1004</v>
      </c>
      <c r="D24" s="122"/>
      <c r="E24" s="122"/>
      <c r="F24" s="122"/>
      <c r="G24" s="122"/>
      <c r="H24" s="122"/>
      <c r="I24" s="122"/>
      <c r="J24" s="122"/>
      <c r="K24" s="122"/>
      <c r="L24" s="134"/>
    </row>
    <row r="25" spans="1:12" x14ac:dyDescent="0.25">
      <c r="A25" s="166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34"/>
    </row>
    <row r="26" spans="1:12" x14ac:dyDescent="0.25">
      <c r="A26" s="165" t="s">
        <v>983</v>
      </c>
      <c r="B26" s="122"/>
      <c r="C26" s="122" t="s">
        <v>1004</v>
      </c>
      <c r="D26" s="122"/>
      <c r="E26" s="122"/>
      <c r="F26" s="122"/>
      <c r="G26" s="122"/>
      <c r="H26" s="122"/>
      <c r="I26" s="122"/>
      <c r="J26" s="122"/>
      <c r="K26" s="122"/>
      <c r="L26" s="134"/>
    </row>
    <row r="27" spans="1:12" x14ac:dyDescent="0.25">
      <c r="A27" s="166" t="s">
        <v>985</v>
      </c>
      <c r="B27" s="122"/>
      <c r="C27" s="122" t="s">
        <v>1004</v>
      </c>
      <c r="D27" s="122"/>
      <c r="E27" s="122"/>
      <c r="F27" s="122"/>
      <c r="G27" s="122"/>
      <c r="H27" s="122"/>
      <c r="I27" s="122"/>
      <c r="J27" s="122"/>
      <c r="K27" s="122"/>
      <c r="L27" s="134"/>
    </row>
    <row r="28" spans="1:12" x14ac:dyDescent="0.25">
      <c r="A28" s="166" t="s">
        <v>986</v>
      </c>
      <c r="B28" s="122"/>
      <c r="C28" s="122" t="s">
        <v>1004</v>
      </c>
      <c r="D28" s="122"/>
      <c r="E28" s="122"/>
      <c r="F28" s="122"/>
      <c r="G28" s="122"/>
      <c r="H28" s="122"/>
      <c r="I28" s="122"/>
      <c r="J28" s="122"/>
      <c r="K28" s="122"/>
      <c r="L28" s="134"/>
    </row>
    <row r="29" spans="1:12" x14ac:dyDescent="0.25">
      <c r="A29" s="166" t="s">
        <v>987</v>
      </c>
      <c r="B29" s="122"/>
      <c r="C29" s="122" t="s">
        <v>1004</v>
      </c>
      <c r="D29" s="122"/>
      <c r="E29" s="122"/>
      <c r="F29" s="122"/>
      <c r="G29" s="122"/>
      <c r="H29" s="122"/>
      <c r="I29" s="122"/>
      <c r="J29" s="122"/>
      <c r="K29" s="122"/>
      <c r="L29" s="134"/>
    </row>
    <row r="30" spans="1:12" x14ac:dyDescent="0.25">
      <c r="A30" s="166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34"/>
    </row>
    <row r="31" spans="1:12" x14ac:dyDescent="0.25">
      <c r="A31" s="165" t="s">
        <v>968</v>
      </c>
      <c r="B31" s="122"/>
      <c r="C31" s="122" t="s">
        <v>1004</v>
      </c>
      <c r="D31" s="122"/>
      <c r="E31" s="122"/>
      <c r="F31" s="122"/>
      <c r="G31" s="122"/>
      <c r="H31" s="122"/>
      <c r="I31" s="122"/>
      <c r="J31" s="122"/>
      <c r="K31" s="122"/>
      <c r="L31" s="134"/>
    </row>
    <row r="32" spans="1:12" x14ac:dyDescent="0.25">
      <c r="A32" s="166" t="s">
        <v>985</v>
      </c>
      <c r="B32" s="122"/>
      <c r="C32" s="122" t="s">
        <v>1004</v>
      </c>
      <c r="D32" s="122"/>
      <c r="E32" s="122"/>
      <c r="F32" s="122"/>
      <c r="G32" s="122"/>
      <c r="H32" s="122"/>
      <c r="I32" s="122"/>
      <c r="J32" s="122"/>
      <c r="K32" s="122"/>
      <c r="L32" s="134"/>
    </row>
    <row r="33" spans="1:12" x14ac:dyDescent="0.25">
      <c r="A33" s="166" t="s">
        <v>986</v>
      </c>
      <c r="B33" s="122"/>
      <c r="C33" s="122" t="s">
        <v>1004</v>
      </c>
      <c r="D33" s="122"/>
      <c r="E33" s="122"/>
      <c r="F33" s="122"/>
      <c r="G33" s="122"/>
      <c r="H33" s="122"/>
      <c r="I33" s="122"/>
      <c r="J33" s="122"/>
      <c r="K33" s="122"/>
      <c r="L33" s="134"/>
    </row>
    <row r="34" spans="1:12" x14ac:dyDescent="0.25">
      <c r="A34" s="166" t="s">
        <v>987</v>
      </c>
      <c r="B34" s="122"/>
      <c r="C34" s="122" t="s">
        <v>1004</v>
      </c>
      <c r="D34" s="122"/>
      <c r="E34" s="122"/>
      <c r="F34" s="122"/>
      <c r="G34" s="122"/>
      <c r="H34" s="122"/>
      <c r="I34" s="122"/>
      <c r="J34" s="122"/>
      <c r="K34" s="122"/>
      <c r="L34" s="134"/>
    </row>
    <row r="35" spans="1:12" x14ac:dyDescent="0.25">
      <c r="A35" s="166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34"/>
    </row>
    <row r="36" spans="1:12" x14ac:dyDescent="0.25">
      <c r="A36" s="165" t="s">
        <v>984</v>
      </c>
      <c r="B36" s="122" t="s">
        <v>1004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34"/>
    </row>
    <row r="37" spans="1:12" x14ac:dyDescent="0.25">
      <c r="A37" s="166" t="s">
        <v>1059</v>
      </c>
      <c r="B37" s="122" t="s">
        <v>1004</v>
      </c>
      <c r="C37" s="122">
        <v>40</v>
      </c>
      <c r="D37" s="122"/>
      <c r="E37" s="122"/>
      <c r="F37" s="122"/>
      <c r="G37" s="122"/>
      <c r="H37" s="122"/>
      <c r="I37" s="122"/>
      <c r="J37" s="122"/>
      <c r="K37" s="122"/>
      <c r="L37" s="134"/>
    </row>
    <row r="38" spans="1:12" x14ac:dyDescent="0.25">
      <c r="A38" s="166" t="s">
        <v>1061</v>
      </c>
      <c r="B38" s="122" t="s">
        <v>1004</v>
      </c>
      <c r="C38" s="122">
        <v>80</v>
      </c>
      <c r="D38" s="122"/>
      <c r="E38" s="122"/>
      <c r="F38" s="122"/>
      <c r="G38" s="122"/>
      <c r="H38" s="122"/>
      <c r="I38" s="122"/>
      <c r="J38" s="122"/>
      <c r="K38" s="122"/>
      <c r="L38" s="134"/>
    </row>
    <row r="39" spans="1:12" x14ac:dyDescent="0.25">
      <c r="A39" s="166" t="s">
        <v>1062</v>
      </c>
      <c r="B39" s="122" t="s">
        <v>1004</v>
      </c>
      <c r="C39" s="122">
        <v>40</v>
      </c>
      <c r="D39" s="122"/>
      <c r="E39" s="122"/>
      <c r="F39" s="122"/>
      <c r="G39" s="122"/>
      <c r="H39" s="122"/>
      <c r="I39" s="122"/>
      <c r="J39" s="122"/>
      <c r="K39" s="122"/>
      <c r="L39" s="134"/>
    </row>
    <row r="40" spans="1:12" x14ac:dyDescent="0.25">
      <c r="A40" s="166"/>
      <c r="B40" s="122"/>
      <c r="C40" s="123"/>
      <c r="D40" s="123"/>
      <c r="E40" s="123"/>
      <c r="F40" s="123"/>
      <c r="G40" s="123"/>
      <c r="H40" s="123"/>
      <c r="I40" s="123"/>
      <c r="J40" s="123"/>
      <c r="K40" s="123"/>
      <c r="L40" s="135"/>
    </row>
    <row r="41" spans="1:12" ht="30" customHeight="1" x14ac:dyDescent="0.25">
      <c r="A41" s="161" t="s">
        <v>988</v>
      </c>
      <c r="B41" s="56">
        <f>SUM(B4:B40)</f>
        <v>0</v>
      </c>
      <c r="C41" s="56">
        <f t="shared" ref="C41:H41" si="0">SUM(C4:C40)</f>
        <v>160</v>
      </c>
      <c r="D41" s="56">
        <f t="shared" si="0"/>
        <v>0</v>
      </c>
      <c r="E41" s="56">
        <f t="shared" ref="E41" si="1">SUM(E4:E40)</f>
        <v>0</v>
      </c>
      <c r="F41" s="56">
        <f t="shared" ref="F41" si="2">SUM(F4:F40)</f>
        <v>0</v>
      </c>
      <c r="G41" s="56">
        <f t="shared" ref="G41" si="3">SUM(G4:G40)</f>
        <v>0</v>
      </c>
      <c r="H41" s="56">
        <f t="shared" si="0"/>
        <v>0</v>
      </c>
      <c r="I41" s="56">
        <f t="shared" ref="I41" si="4">SUM(I4:I40)</f>
        <v>0</v>
      </c>
      <c r="J41" s="56">
        <f t="shared" ref="J41:L41" si="5">SUM(J4:J40)</f>
        <v>0</v>
      </c>
      <c r="K41" s="56">
        <f t="shared" si="5"/>
        <v>0</v>
      </c>
      <c r="L41" s="133">
        <f t="shared" si="5"/>
        <v>0</v>
      </c>
    </row>
    <row r="42" spans="1:12" ht="30" customHeight="1" x14ac:dyDescent="0.25">
      <c r="A42" s="161" t="s">
        <v>1063</v>
      </c>
      <c r="B42" s="167">
        <f>B41/(40*4)</f>
        <v>0</v>
      </c>
      <c r="C42" s="167">
        <f t="shared" ref="C42:H42" si="6">C41/(40*4)</f>
        <v>1</v>
      </c>
      <c r="D42" s="167">
        <f t="shared" si="6"/>
        <v>0</v>
      </c>
      <c r="E42" s="167">
        <f t="shared" ref="E42" si="7">E41/(40*4)</f>
        <v>0</v>
      </c>
      <c r="F42" s="167">
        <f t="shared" ref="F42" si="8">F41/(40*4)</f>
        <v>0</v>
      </c>
      <c r="G42" s="167">
        <f t="shared" ref="G42" si="9">G41/(40*4)</f>
        <v>0</v>
      </c>
      <c r="H42" s="167">
        <f t="shared" si="6"/>
        <v>0</v>
      </c>
      <c r="I42" s="167">
        <f t="shared" ref="I42" si="10">I41/(40*4)</f>
        <v>0</v>
      </c>
      <c r="J42" s="167">
        <f t="shared" ref="J42:L42" si="11">J41/(40*4)</f>
        <v>0</v>
      </c>
      <c r="K42" s="167">
        <f t="shared" si="11"/>
        <v>0</v>
      </c>
      <c r="L42" s="168">
        <f t="shared" si="11"/>
        <v>0</v>
      </c>
    </row>
    <row r="43" spans="1:12" ht="30.75" thickBot="1" x14ac:dyDescent="0.3">
      <c r="A43" s="169" t="s">
        <v>989</v>
      </c>
      <c r="B43" s="170"/>
      <c r="C43" s="170">
        <f>C42*50*160</f>
        <v>8000</v>
      </c>
      <c r="D43" s="170">
        <f t="shared" ref="D43:L43" si="12">D42*50*160</f>
        <v>0</v>
      </c>
      <c r="E43" s="170">
        <f t="shared" si="12"/>
        <v>0</v>
      </c>
      <c r="F43" s="170">
        <f t="shared" si="12"/>
        <v>0</v>
      </c>
      <c r="G43" s="170">
        <f t="shared" si="12"/>
        <v>0</v>
      </c>
      <c r="H43" s="170">
        <f t="shared" si="12"/>
        <v>0</v>
      </c>
      <c r="I43" s="170">
        <f t="shared" si="12"/>
        <v>0</v>
      </c>
      <c r="J43" s="170">
        <f t="shared" si="12"/>
        <v>0</v>
      </c>
      <c r="K43" s="170">
        <f t="shared" si="12"/>
        <v>0</v>
      </c>
      <c r="L43" s="171">
        <f t="shared" si="12"/>
        <v>0</v>
      </c>
    </row>
    <row r="50" spans="1:6" x14ac:dyDescent="0.25">
      <c r="A50" s="172" t="s">
        <v>1092</v>
      </c>
      <c r="B50" s="150">
        <v>75.010000000000005</v>
      </c>
      <c r="C50" s="144" t="s">
        <v>1064</v>
      </c>
    </row>
    <row r="51" spans="1:6" x14ac:dyDescent="0.25">
      <c r="A51" s="172" t="s">
        <v>1092</v>
      </c>
      <c r="B51" s="149">
        <v>1960</v>
      </c>
      <c r="C51" s="144" t="s">
        <v>1070</v>
      </c>
    </row>
    <row r="52" spans="1:6" x14ac:dyDescent="0.25">
      <c r="A52" s="172"/>
      <c r="B52" s="150"/>
      <c r="C52" s="144"/>
    </row>
    <row r="53" spans="1:6" x14ac:dyDescent="0.25">
      <c r="A53" s="172" t="s">
        <v>1065</v>
      </c>
      <c r="B53" s="151">
        <v>2.65</v>
      </c>
      <c r="C53" s="144" t="s">
        <v>1071</v>
      </c>
      <c r="E53" s="149">
        <f>B53*1960/12</f>
        <v>432.83333333333331</v>
      </c>
      <c r="F53" s="144" t="s">
        <v>1057</v>
      </c>
    </row>
    <row r="54" spans="1:6" x14ac:dyDescent="0.25">
      <c r="A54" s="172" t="s">
        <v>1066</v>
      </c>
      <c r="B54" s="151">
        <v>1</v>
      </c>
      <c r="C54" s="144" t="s">
        <v>1071</v>
      </c>
      <c r="E54" s="149">
        <f t="shared" ref="E54:E57" si="13">B54*1960/12</f>
        <v>163.33333333333334</v>
      </c>
      <c r="F54" s="144" t="s">
        <v>1057</v>
      </c>
    </row>
    <row r="55" spans="1:6" x14ac:dyDescent="0.25">
      <c r="A55" s="172" t="s">
        <v>1067</v>
      </c>
      <c r="B55" s="151">
        <v>2.65</v>
      </c>
      <c r="C55" s="144" t="s">
        <v>1071</v>
      </c>
      <c r="E55" s="149">
        <f t="shared" si="13"/>
        <v>432.83333333333331</v>
      </c>
      <c r="F55" s="144" t="s">
        <v>1057</v>
      </c>
    </row>
    <row r="56" spans="1:6" x14ac:dyDescent="0.25">
      <c r="A56" s="172" t="s">
        <v>1068</v>
      </c>
      <c r="B56" s="151">
        <v>0.13</v>
      </c>
      <c r="C56" s="144" t="s">
        <v>1071</v>
      </c>
      <c r="E56" s="149">
        <f t="shared" si="13"/>
        <v>21.233333333333334</v>
      </c>
      <c r="F56" s="144" t="s">
        <v>1057</v>
      </c>
    </row>
    <row r="57" spans="1:6" x14ac:dyDescent="0.25">
      <c r="A57" s="172" t="s">
        <v>1069</v>
      </c>
      <c r="B57" s="151">
        <v>1.1299999999999999</v>
      </c>
      <c r="C57" s="144" t="s">
        <v>1071</v>
      </c>
      <c r="E57" s="149">
        <f t="shared" si="13"/>
        <v>184.56666666666663</v>
      </c>
      <c r="F57" s="144" t="s">
        <v>1057</v>
      </c>
    </row>
    <row r="58" spans="1:6" x14ac:dyDescent="0.25">
      <c r="A58" s="173" t="s">
        <v>1093</v>
      </c>
      <c r="B58" s="151">
        <f>SUM(B53:B57)</f>
        <v>7.56</v>
      </c>
      <c r="C58" s="144" t="s">
        <v>1071</v>
      </c>
      <c r="E58" s="149">
        <f>SUM(E53:E57)</f>
        <v>1234.8</v>
      </c>
      <c r="F58" s="144" t="s">
        <v>1057</v>
      </c>
    </row>
    <row r="60" spans="1:6" x14ac:dyDescent="0.25">
      <c r="B60" s="149">
        <f>B51*B58</f>
        <v>14817.599999999999</v>
      </c>
      <c r="C60" s="144" t="s">
        <v>1070</v>
      </c>
      <c r="D60" s="154" t="s">
        <v>1072</v>
      </c>
      <c r="E60" s="148"/>
    </row>
    <row r="63" spans="1:6" x14ac:dyDescent="0.25">
      <c r="B63" s="152"/>
    </row>
    <row r="69" spans="1:5" x14ac:dyDescent="0.25">
      <c r="B69" s="234" t="s">
        <v>1086</v>
      </c>
      <c r="C69" s="234"/>
      <c r="E69" s="154" t="s">
        <v>1087</v>
      </c>
    </row>
    <row r="70" spans="1:5" x14ac:dyDescent="0.25">
      <c r="A70" s="174" t="s">
        <v>1075</v>
      </c>
    </row>
    <row r="71" spans="1:5" x14ac:dyDescent="0.25">
      <c r="A71" s="172" t="s">
        <v>1076</v>
      </c>
      <c r="B71" s="154">
        <v>100</v>
      </c>
      <c r="C71" s="154" t="s">
        <v>1083</v>
      </c>
    </row>
    <row r="72" spans="1:5" x14ac:dyDescent="0.25">
      <c r="A72" s="172" t="s">
        <v>1091</v>
      </c>
      <c r="B72" s="154">
        <v>100</v>
      </c>
      <c r="C72" s="154" t="s">
        <v>1083</v>
      </c>
    </row>
    <row r="73" spans="1:5" x14ac:dyDescent="0.25">
      <c r="A73" s="172" t="s">
        <v>1077</v>
      </c>
      <c r="B73" s="154">
        <v>100</v>
      </c>
      <c r="C73" s="154" t="s">
        <v>1083</v>
      </c>
    </row>
    <row r="74" spans="1:5" x14ac:dyDescent="0.25">
      <c r="A74" s="172" t="s">
        <v>1088</v>
      </c>
      <c r="B74" s="154">
        <v>100</v>
      </c>
      <c r="C74" s="154" t="s">
        <v>1083</v>
      </c>
    </row>
    <row r="75" spans="1:5" x14ac:dyDescent="0.25">
      <c r="A75" s="172"/>
    </row>
    <row r="76" spans="1:5" x14ac:dyDescent="0.25">
      <c r="A76" s="174" t="s">
        <v>965</v>
      </c>
    </row>
    <row r="77" spans="1:5" x14ac:dyDescent="0.25">
      <c r="A77" s="172" t="s">
        <v>1078</v>
      </c>
      <c r="B77" s="154">
        <v>100</v>
      </c>
      <c r="C77" s="154" t="s">
        <v>1084</v>
      </c>
    </row>
    <row r="78" spans="1:5" x14ac:dyDescent="0.25">
      <c r="A78" s="172" t="s">
        <v>1082</v>
      </c>
      <c r="B78" s="154">
        <v>100</v>
      </c>
      <c r="C78" s="154" t="s">
        <v>1084</v>
      </c>
    </row>
    <row r="79" spans="1:5" x14ac:dyDescent="0.25">
      <c r="A79" s="172" t="s">
        <v>966</v>
      </c>
      <c r="B79" s="154">
        <v>100</v>
      </c>
      <c r="C79" s="154" t="s">
        <v>1084</v>
      </c>
    </row>
    <row r="80" spans="1:5" x14ac:dyDescent="0.25">
      <c r="A80" s="172" t="s">
        <v>1088</v>
      </c>
      <c r="B80" s="154">
        <v>100</v>
      </c>
    </row>
    <row r="81" spans="1:9" x14ac:dyDescent="0.25">
      <c r="A81" s="172"/>
    </row>
    <row r="82" spans="1:9" x14ac:dyDescent="0.25">
      <c r="A82" s="174" t="s">
        <v>1079</v>
      </c>
      <c r="B82" s="154">
        <v>100</v>
      </c>
      <c r="C82" s="154" t="s">
        <v>1084</v>
      </c>
    </row>
    <row r="83" spans="1:9" x14ac:dyDescent="0.25">
      <c r="A83" s="172"/>
    </row>
    <row r="84" spans="1:9" x14ac:dyDescent="0.25">
      <c r="A84" s="174" t="s">
        <v>1080</v>
      </c>
      <c r="B84" s="154">
        <v>100</v>
      </c>
      <c r="C84" s="154" t="s">
        <v>1084</v>
      </c>
    </row>
    <row r="85" spans="1:9" x14ac:dyDescent="0.25">
      <c r="A85" s="175"/>
    </row>
    <row r="86" spans="1:9" x14ac:dyDescent="0.25">
      <c r="A86" s="174" t="s">
        <v>1081</v>
      </c>
      <c r="B86" s="154">
        <v>100</v>
      </c>
      <c r="C86" s="154" t="s">
        <v>1085</v>
      </c>
    </row>
    <row r="87" spans="1:9" x14ac:dyDescent="0.25">
      <c r="A87" s="172" t="s">
        <v>1088</v>
      </c>
      <c r="B87" s="154">
        <v>100</v>
      </c>
      <c r="C87" s="154" t="s">
        <v>1085</v>
      </c>
    </row>
    <row r="96" spans="1:9" x14ac:dyDescent="0.25">
      <c r="B96" s="145">
        <v>0.32</v>
      </c>
      <c r="C96" s="146" t="s">
        <v>1089</v>
      </c>
      <c r="D96" s="147"/>
      <c r="E96" s="147"/>
      <c r="F96" s="147"/>
      <c r="G96" s="147"/>
      <c r="H96" s="147"/>
      <c r="I96" s="147"/>
    </row>
    <row r="97" spans="2:9" x14ac:dyDescent="0.25">
      <c r="B97" s="145">
        <v>0.43</v>
      </c>
      <c r="C97" s="146" t="s">
        <v>1090</v>
      </c>
      <c r="D97" s="147"/>
      <c r="E97" s="147"/>
      <c r="F97" s="147"/>
      <c r="G97" s="147"/>
      <c r="H97" s="147"/>
      <c r="I97" s="147"/>
    </row>
    <row r="98" spans="2:9" x14ac:dyDescent="0.25">
      <c r="B98" s="145">
        <v>0.25</v>
      </c>
      <c r="C98" s="146" t="s">
        <v>1094</v>
      </c>
      <c r="D98" s="147"/>
      <c r="E98" s="147"/>
      <c r="F98" s="147"/>
      <c r="G98" s="147"/>
      <c r="H98" s="147"/>
      <c r="I98" s="147"/>
    </row>
  </sheetData>
  <mergeCells count="3">
    <mergeCell ref="B2:B3"/>
    <mergeCell ref="B1:L1"/>
    <mergeCell ref="B69:C69"/>
  </mergeCells>
  <printOptions horizontalCentered="1" gridLines="1"/>
  <pageMargins left="0.25" right="0.25" top="0.25" bottom="0.25" header="0.3" footer="0.3"/>
  <pageSetup paperSize="5" scale="69" orientation="landscape" r:id="rId1"/>
  <ignoredErrors>
    <ignoredError sqref="B5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S193"/>
  <sheetViews>
    <sheetView zoomScale="70" zoomScaleNormal="70" workbookViewId="0">
      <selection activeCell="M31" sqref="M31"/>
    </sheetView>
  </sheetViews>
  <sheetFormatPr defaultRowHeight="15.75" x14ac:dyDescent="0.25"/>
  <cols>
    <col min="1" max="1" width="6.140625" customWidth="1"/>
    <col min="2" max="2" width="27.85546875" style="26" customWidth="1"/>
    <col min="3" max="3" width="12.85546875" style="26" customWidth="1"/>
    <col min="4" max="4" width="11.5703125" style="121" customWidth="1"/>
    <col min="5" max="5" width="16.28515625" style="121" customWidth="1"/>
    <col min="6" max="9" width="11.5703125" style="121" customWidth="1"/>
    <col min="10" max="10" width="1.5703125" style="121" customWidth="1"/>
    <col min="11" max="11" width="10.5703125" style="121" customWidth="1"/>
    <col min="12" max="19" width="10.7109375" style="121" customWidth="1"/>
  </cols>
  <sheetData>
    <row r="1" spans="2:19" ht="31.5" customHeight="1" thickBot="1" x14ac:dyDescent="0.3"/>
    <row r="2" spans="2:19" s="55" customFormat="1" ht="123" customHeight="1" thickBot="1" x14ac:dyDescent="0.3">
      <c r="B2" s="180" t="s">
        <v>973</v>
      </c>
      <c r="C2" s="181"/>
      <c r="D2" s="179" t="s">
        <v>982</v>
      </c>
      <c r="E2" s="179" t="s">
        <v>1060</v>
      </c>
      <c r="F2" s="179" t="s">
        <v>1101</v>
      </c>
      <c r="G2" s="179" t="s">
        <v>971</v>
      </c>
      <c r="H2" s="179" t="s">
        <v>972</v>
      </c>
      <c r="I2" s="179" t="s">
        <v>974</v>
      </c>
      <c r="J2" s="141"/>
      <c r="K2" s="179" t="s">
        <v>975</v>
      </c>
      <c r="L2" s="179" t="s">
        <v>976</v>
      </c>
      <c r="M2" s="179" t="s">
        <v>977</v>
      </c>
      <c r="N2" s="179" t="s">
        <v>978</v>
      </c>
      <c r="O2" s="179" t="s">
        <v>979</v>
      </c>
      <c r="P2" s="179" t="s">
        <v>980</v>
      </c>
      <c r="Q2" s="179" t="s">
        <v>1019</v>
      </c>
      <c r="R2" s="179" t="s">
        <v>1054</v>
      </c>
      <c r="S2" s="182"/>
    </row>
    <row r="3" spans="2:19" s="158" customFormat="1" ht="20.25" customHeight="1" x14ac:dyDescent="0.25">
      <c r="B3" s="159"/>
      <c r="C3" s="178"/>
      <c r="D3" s="235" t="s">
        <v>969</v>
      </c>
      <c r="E3" s="236"/>
      <c r="F3" s="236"/>
      <c r="G3" s="236"/>
      <c r="H3" s="236"/>
      <c r="I3" s="236"/>
      <c r="J3" s="160"/>
      <c r="K3" s="235" t="s">
        <v>981</v>
      </c>
      <c r="L3" s="236"/>
      <c r="M3" s="236"/>
      <c r="N3" s="236"/>
      <c r="O3" s="236"/>
      <c r="P3" s="236"/>
      <c r="Q3" s="237"/>
      <c r="R3" s="237"/>
      <c r="S3" s="238"/>
    </row>
    <row r="4" spans="2:19" s="52" customFormat="1" ht="22.5" customHeight="1" x14ac:dyDescent="0.25">
      <c r="B4" s="116"/>
      <c r="C4" s="54"/>
      <c r="D4" s="124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36"/>
    </row>
    <row r="5" spans="2:19" x14ac:dyDescent="0.25">
      <c r="B5" s="131" t="s">
        <v>1049</v>
      </c>
      <c r="C5" s="118" t="s">
        <v>1058</v>
      </c>
      <c r="D5" s="127"/>
      <c r="E5" s="127"/>
      <c r="F5" s="127"/>
      <c r="G5" s="127"/>
      <c r="H5" s="127"/>
      <c r="I5" s="127"/>
      <c r="J5" s="128"/>
      <c r="K5" s="129">
        <f>SUM($D5:$J5)</f>
        <v>0</v>
      </c>
      <c r="L5" s="129"/>
      <c r="M5" s="129"/>
      <c r="N5" s="129"/>
      <c r="O5" s="129"/>
      <c r="P5" s="129"/>
      <c r="Q5" s="129"/>
      <c r="R5" s="129"/>
      <c r="S5" s="137"/>
    </row>
    <row r="6" spans="2:19" s="52" customFormat="1" x14ac:dyDescent="0.25">
      <c r="B6" s="156"/>
      <c r="C6" s="157"/>
      <c r="D6" s="128"/>
      <c r="E6" s="128"/>
      <c r="F6" s="128"/>
      <c r="G6" s="128"/>
      <c r="H6" s="128"/>
      <c r="I6" s="128"/>
      <c r="J6" s="128"/>
      <c r="K6" s="176"/>
      <c r="L6" s="176"/>
      <c r="M6" s="176"/>
      <c r="N6" s="176"/>
      <c r="O6" s="176"/>
      <c r="P6" s="176"/>
      <c r="Q6" s="176"/>
      <c r="R6" s="176"/>
      <c r="S6" s="177"/>
    </row>
    <row r="7" spans="2:19" x14ac:dyDescent="0.25">
      <c r="B7" s="131" t="s">
        <v>1050</v>
      </c>
      <c r="C7" s="118" t="s">
        <v>1058</v>
      </c>
      <c r="D7" s="127"/>
      <c r="E7" s="127"/>
      <c r="F7" s="127"/>
      <c r="G7" s="127"/>
      <c r="H7" s="127"/>
      <c r="I7" s="127"/>
      <c r="J7" s="128"/>
      <c r="K7" s="129"/>
      <c r="L7" s="129"/>
      <c r="M7" s="129"/>
      <c r="N7" s="129"/>
      <c r="O7" s="129"/>
      <c r="P7" s="129"/>
      <c r="Q7" s="129"/>
      <c r="R7" s="129"/>
      <c r="S7" s="137"/>
    </row>
    <row r="8" spans="2:19" s="52" customFormat="1" x14ac:dyDescent="0.25">
      <c r="B8" s="156"/>
      <c r="C8" s="157"/>
      <c r="D8" s="128"/>
      <c r="E8" s="128"/>
      <c r="F8" s="128"/>
      <c r="G8" s="128"/>
      <c r="H8" s="128"/>
      <c r="I8" s="128"/>
      <c r="J8" s="128"/>
      <c r="K8" s="176"/>
      <c r="L8" s="176"/>
      <c r="M8" s="176"/>
      <c r="N8" s="176"/>
      <c r="O8" s="176"/>
      <c r="P8" s="176"/>
      <c r="Q8" s="176"/>
      <c r="R8" s="176"/>
      <c r="S8" s="177"/>
    </row>
    <row r="9" spans="2:19" x14ac:dyDescent="0.25">
      <c r="B9" s="131" t="s">
        <v>1051</v>
      </c>
      <c r="C9" s="118" t="s">
        <v>1058</v>
      </c>
      <c r="D9" s="127"/>
      <c r="E9" s="127"/>
      <c r="F9" s="127"/>
      <c r="G9" s="127"/>
      <c r="H9" s="127"/>
      <c r="I9" s="127"/>
      <c r="J9" s="128"/>
      <c r="K9" s="129"/>
      <c r="L9" s="129"/>
      <c r="M9" s="129"/>
      <c r="N9" s="129"/>
      <c r="O9" s="129"/>
      <c r="P9" s="129"/>
      <c r="Q9" s="129"/>
      <c r="R9" s="129"/>
      <c r="S9" s="137"/>
    </row>
    <row r="10" spans="2:19" s="52" customFormat="1" x14ac:dyDescent="0.25">
      <c r="B10" s="156"/>
      <c r="C10" s="157"/>
      <c r="D10" s="128"/>
      <c r="E10" s="128"/>
      <c r="F10" s="128"/>
      <c r="G10" s="128"/>
      <c r="H10" s="128"/>
      <c r="I10" s="128"/>
      <c r="J10" s="128"/>
      <c r="K10" s="176"/>
      <c r="L10" s="176"/>
      <c r="M10" s="176"/>
      <c r="N10" s="176"/>
      <c r="O10" s="176"/>
      <c r="P10" s="176"/>
      <c r="Q10" s="176"/>
      <c r="R10" s="176"/>
      <c r="S10" s="177"/>
    </row>
    <row r="11" spans="2:19" x14ac:dyDescent="0.25">
      <c r="B11" s="131" t="s">
        <v>1052</v>
      </c>
      <c r="C11" s="118" t="s">
        <v>1058</v>
      </c>
      <c r="D11" s="127"/>
      <c r="E11" s="127"/>
      <c r="F11" s="127"/>
      <c r="G11" s="127"/>
      <c r="H11" s="127"/>
      <c r="I11" s="127"/>
      <c r="J11" s="128"/>
      <c r="K11" s="129"/>
      <c r="L11" s="129"/>
      <c r="M11" s="129"/>
      <c r="N11" s="129"/>
      <c r="O11" s="129"/>
      <c r="P11" s="129"/>
      <c r="Q11" s="129"/>
      <c r="R11" s="129"/>
      <c r="S11" s="137"/>
    </row>
    <row r="12" spans="2:19" s="52" customFormat="1" x14ac:dyDescent="0.25">
      <c r="B12" s="156"/>
      <c r="C12" s="157"/>
      <c r="D12" s="128"/>
      <c r="E12" s="128"/>
      <c r="F12" s="128"/>
      <c r="G12" s="128"/>
      <c r="H12" s="128"/>
      <c r="I12" s="128"/>
      <c r="J12" s="128"/>
      <c r="K12" s="176"/>
      <c r="L12" s="176"/>
      <c r="M12" s="176"/>
      <c r="N12" s="176"/>
      <c r="O12" s="176"/>
      <c r="P12" s="176"/>
      <c r="Q12" s="176"/>
      <c r="R12" s="176"/>
      <c r="S12" s="177"/>
    </row>
    <row r="13" spans="2:19" x14ac:dyDescent="0.25">
      <c r="B13" s="131" t="s">
        <v>1095</v>
      </c>
      <c r="C13" s="118" t="s">
        <v>1056</v>
      </c>
      <c r="D13" s="127"/>
      <c r="E13" s="127"/>
      <c r="F13" s="127"/>
      <c r="G13" s="127"/>
      <c r="H13" s="127"/>
      <c r="I13" s="127"/>
      <c r="J13" s="128"/>
      <c r="K13" s="129"/>
      <c r="L13" s="129"/>
      <c r="M13" s="129"/>
      <c r="N13" s="129"/>
      <c r="O13" s="129"/>
      <c r="P13" s="129"/>
      <c r="Q13" s="129"/>
      <c r="R13" s="129"/>
      <c r="S13" s="137"/>
    </row>
    <row r="14" spans="2:19" s="52" customFormat="1" x14ac:dyDescent="0.25">
      <c r="B14" s="156"/>
      <c r="C14" s="157"/>
      <c r="D14" s="128"/>
      <c r="E14" s="128"/>
      <c r="F14" s="128"/>
      <c r="G14" s="128"/>
      <c r="H14" s="128"/>
      <c r="I14" s="128"/>
      <c r="J14" s="128"/>
      <c r="K14" s="176"/>
      <c r="L14" s="176"/>
      <c r="M14" s="176"/>
      <c r="N14" s="176"/>
      <c r="O14" s="176"/>
      <c r="P14" s="176"/>
      <c r="Q14" s="176"/>
      <c r="R14" s="176"/>
      <c r="S14" s="177"/>
    </row>
    <row r="15" spans="2:19" x14ac:dyDescent="0.25">
      <c r="B15" s="131" t="s">
        <v>1099</v>
      </c>
      <c r="C15" s="118" t="s">
        <v>1056</v>
      </c>
      <c r="D15" s="127"/>
      <c r="E15" s="127"/>
      <c r="F15" s="127"/>
      <c r="G15" s="127"/>
      <c r="H15" s="127"/>
      <c r="I15" s="127"/>
      <c r="J15" s="128"/>
      <c r="K15" s="129"/>
      <c r="L15" s="129"/>
      <c r="M15" s="129"/>
      <c r="N15" s="129"/>
      <c r="O15" s="129"/>
      <c r="P15" s="129"/>
      <c r="Q15" s="129"/>
      <c r="R15" s="129"/>
      <c r="S15" s="137"/>
    </row>
    <row r="16" spans="2:19" s="52" customFormat="1" x14ac:dyDescent="0.25">
      <c r="B16" s="156"/>
      <c r="C16" s="157"/>
      <c r="D16" s="128"/>
      <c r="E16" s="128"/>
      <c r="F16" s="128"/>
      <c r="G16" s="128"/>
      <c r="H16" s="128"/>
      <c r="I16" s="128"/>
      <c r="J16" s="128"/>
      <c r="K16" s="176"/>
      <c r="L16" s="176"/>
      <c r="M16" s="176"/>
      <c r="N16" s="176"/>
      <c r="O16" s="176"/>
      <c r="P16" s="176"/>
      <c r="Q16" s="176"/>
      <c r="R16" s="176"/>
      <c r="S16" s="177"/>
    </row>
    <row r="17" spans="2:19" x14ac:dyDescent="0.25">
      <c r="B17" s="131" t="s">
        <v>1050</v>
      </c>
      <c r="C17" s="118" t="s">
        <v>1056</v>
      </c>
      <c r="D17" s="127"/>
      <c r="E17" s="127"/>
      <c r="F17" s="127"/>
      <c r="G17" s="127"/>
      <c r="H17" s="127"/>
      <c r="I17" s="127"/>
      <c r="J17" s="128"/>
      <c r="K17" s="129"/>
      <c r="L17" s="129"/>
      <c r="M17" s="129"/>
      <c r="N17" s="129"/>
      <c r="O17" s="129"/>
      <c r="P17" s="129"/>
      <c r="Q17" s="129"/>
      <c r="R17" s="129"/>
      <c r="S17" s="137"/>
    </row>
    <row r="18" spans="2:19" s="52" customFormat="1" x14ac:dyDescent="0.25">
      <c r="B18" s="156"/>
      <c r="C18" s="157"/>
      <c r="D18" s="128"/>
      <c r="E18" s="128"/>
      <c r="F18" s="128"/>
      <c r="G18" s="128"/>
      <c r="H18" s="128"/>
      <c r="I18" s="128"/>
      <c r="J18" s="128"/>
      <c r="K18" s="176"/>
      <c r="L18" s="176"/>
      <c r="M18" s="176"/>
      <c r="N18" s="176"/>
      <c r="O18" s="176"/>
      <c r="P18" s="176"/>
      <c r="Q18" s="176"/>
      <c r="R18" s="176"/>
      <c r="S18" s="177"/>
    </row>
    <row r="19" spans="2:19" x14ac:dyDescent="0.25">
      <c r="B19" s="131" t="s">
        <v>1053</v>
      </c>
      <c r="C19" s="118" t="s">
        <v>1056</v>
      </c>
      <c r="D19" s="127"/>
      <c r="E19" s="127"/>
      <c r="F19" s="127"/>
      <c r="G19" s="127"/>
      <c r="H19" s="127"/>
      <c r="I19" s="127"/>
      <c r="J19" s="128"/>
      <c r="K19" s="129"/>
      <c r="L19" s="129"/>
      <c r="M19" s="129"/>
      <c r="N19" s="129"/>
      <c r="O19" s="129"/>
      <c r="P19" s="129"/>
      <c r="Q19" s="129"/>
      <c r="R19" s="129"/>
      <c r="S19" s="137"/>
    </row>
    <row r="20" spans="2:19" ht="16.5" thickBot="1" x14ac:dyDescent="0.3">
      <c r="B20" s="130"/>
      <c r="C20" s="132"/>
      <c r="D20" s="138"/>
      <c r="E20" s="138"/>
      <c r="F20" s="138"/>
      <c r="G20" s="138"/>
      <c r="H20" s="138"/>
      <c r="I20" s="138"/>
      <c r="J20" s="138"/>
      <c r="K20" s="139"/>
      <c r="L20" s="139"/>
      <c r="M20" s="139"/>
      <c r="N20" s="139"/>
      <c r="O20" s="139"/>
      <c r="P20" s="139"/>
      <c r="Q20" s="139"/>
      <c r="R20" s="139"/>
      <c r="S20" s="140"/>
    </row>
    <row r="21" spans="2:19" x14ac:dyDescent="0.25">
      <c r="C21" s="119"/>
    </row>
    <row r="22" spans="2:19" x14ac:dyDescent="0.25">
      <c r="C22" s="119"/>
    </row>
    <row r="23" spans="2:19" x14ac:dyDescent="0.25">
      <c r="C23" s="119"/>
    </row>
    <row r="24" spans="2:19" x14ac:dyDescent="0.25">
      <c r="C24" s="119"/>
    </row>
    <row r="25" spans="2:19" x14ac:dyDescent="0.25">
      <c r="C25" s="119"/>
    </row>
    <row r="26" spans="2:19" x14ac:dyDescent="0.25"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2:19" x14ac:dyDescent="0.25"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2:19" x14ac:dyDescent="0.25"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2:19" x14ac:dyDescent="0.25"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2:19" x14ac:dyDescent="0.25"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2:19" x14ac:dyDescent="0.25"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2:19" x14ac:dyDescent="0.25"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4:13" x14ac:dyDescent="0.25"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4:13" x14ac:dyDescent="0.25"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4:13" x14ac:dyDescent="0.25"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4:13" x14ac:dyDescent="0.25"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4:13" x14ac:dyDescent="0.25"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4:13" x14ac:dyDescent="0.25"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4:13" x14ac:dyDescent="0.25"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4:13" x14ac:dyDescent="0.25"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4:13" x14ac:dyDescent="0.25"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4:13" x14ac:dyDescent="0.25"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4:13" x14ac:dyDescent="0.25"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4:13" x14ac:dyDescent="0.25"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4:13" x14ac:dyDescent="0.25"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4:13" x14ac:dyDescent="0.25"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4:13" x14ac:dyDescent="0.25"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4:13" x14ac:dyDescent="0.25"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4:13" x14ac:dyDescent="0.25"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4:13" x14ac:dyDescent="0.25"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4:13" x14ac:dyDescent="0.25"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4:13" x14ac:dyDescent="0.25"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4:13" x14ac:dyDescent="0.25"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4:13" x14ac:dyDescent="0.25"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4:13" x14ac:dyDescent="0.25"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4:13" x14ac:dyDescent="0.25"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4:13" x14ac:dyDescent="0.25"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4:13" x14ac:dyDescent="0.25"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4:13" x14ac:dyDescent="0.25"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4:13" x14ac:dyDescent="0.25"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4:13" x14ac:dyDescent="0.25"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4:13" x14ac:dyDescent="0.25"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4:13" x14ac:dyDescent="0.25"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4:13" x14ac:dyDescent="0.25"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4:13" x14ac:dyDescent="0.25"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4:13" x14ac:dyDescent="0.25"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4:13" x14ac:dyDescent="0.25"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4:13" x14ac:dyDescent="0.25"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4:13" x14ac:dyDescent="0.25"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4:13" x14ac:dyDescent="0.25"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4:13" x14ac:dyDescent="0.25"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4:13" x14ac:dyDescent="0.25"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4:13" x14ac:dyDescent="0.25"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4:13" x14ac:dyDescent="0.25"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4:13" x14ac:dyDescent="0.25"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4:13" x14ac:dyDescent="0.25"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4:13" x14ac:dyDescent="0.25"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4:13" x14ac:dyDescent="0.25"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4:13" x14ac:dyDescent="0.25"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4:13" x14ac:dyDescent="0.25"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4:13" x14ac:dyDescent="0.25"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4:13" x14ac:dyDescent="0.25"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4:13" x14ac:dyDescent="0.25"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4:13" x14ac:dyDescent="0.25"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4:13" x14ac:dyDescent="0.25"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4:13" x14ac:dyDescent="0.25"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4:13" x14ac:dyDescent="0.25"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4:13" x14ac:dyDescent="0.25"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4:13" x14ac:dyDescent="0.25"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4:13" x14ac:dyDescent="0.25"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4:13" x14ac:dyDescent="0.25"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4:13" x14ac:dyDescent="0.25"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4:13" x14ac:dyDescent="0.25"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4:13" x14ac:dyDescent="0.25"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4:13" x14ac:dyDescent="0.25"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4:13" x14ac:dyDescent="0.25"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4:13" x14ac:dyDescent="0.25"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4:13" x14ac:dyDescent="0.25"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4:13" x14ac:dyDescent="0.25"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4:13" x14ac:dyDescent="0.25"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4:13" x14ac:dyDescent="0.25"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4:13" x14ac:dyDescent="0.25"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4:13" x14ac:dyDescent="0.25"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4:13" x14ac:dyDescent="0.25"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4:13" x14ac:dyDescent="0.25"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4:13" x14ac:dyDescent="0.25"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4:13" x14ac:dyDescent="0.25"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4:13" x14ac:dyDescent="0.25"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4:13" x14ac:dyDescent="0.25"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4:13" x14ac:dyDescent="0.25"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4:13" x14ac:dyDescent="0.25"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4:13" x14ac:dyDescent="0.25"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4:13" x14ac:dyDescent="0.25"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4:13" x14ac:dyDescent="0.25"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4:13" x14ac:dyDescent="0.25"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4:13" x14ac:dyDescent="0.25"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4:13" x14ac:dyDescent="0.25"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4:13" x14ac:dyDescent="0.25"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4:13" x14ac:dyDescent="0.25"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4:13" x14ac:dyDescent="0.25"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4:13" x14ac:dyDescent="0.25"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4:13" x14ac:dyDescent="0.25"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4:13" x14ac:dyDescent="0.25"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4:13" x14ac:dyDescent="0.25"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4:13" x14ac:dyDescent="0.25"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4:13" x14ac:dyDescent="0.25"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4:13" x14ac:dyDescent="0.25"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4:13" x14ac:dyDescent="0.25"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4:13" x14ac:dyDescent="0.25"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4:13" x14ac:dyDescent="0.25"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4:13" x14ac:dyDescent="0.25"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4:13" x14ac:dyDescent="0.25"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4:13" x14ac:dyDescent="0.25"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4:13" x14ac:dyDescent="0.25"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4:13" x14ac:dyDescent="0.25"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4:13" x14ac:dyDescent="0.25"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4:13" x14ac:dyDescent="0.25"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4:13" x14ac:dyDescent="0.25"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4:13" x14ac:dyDescent="0.25"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4:13" x14ac:dyDescent="0.25"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4:13" x14ac:dyDescent="0.25"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4:13" x14ac:dyDescent="0.25"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4:13" x14ac:dyDescent="0.25"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4:13" x14ac:dyDescent="0.25"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4:13" x14ac:dyDescent="0.25"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4:13" x14ac:dyDescent="0.25"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4:13" x14ac:dyDescent="0.25"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4:13" x14ac:dyDescent="0.25"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4:13" x14ac:dyDescent="0.25"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4:13" x14ac:dyDescent="0.25"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4:13" x14ac:dyDescent="0.25"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4:13" x14ac:dyDescent="0.25"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4:13" x14ac:dyDescent="0.25"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4:13" x14ac:dyDescent="0.25"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4:13" x14ac:dyDescent="0.25"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4:13" x14ac:dyDescent="0.25"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4:13" x14ac:dyDescent="0.25"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4:13" x14ac:dyDescent="0.25"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4:13" x14ac:dyDescent="0.25"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4:13" x14ac:dyDescent="0.25"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4:13" x14ac:dyDescent="0.25"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4:13" x14ac:dyDescent="0.25"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4:13" x14ac:dyDescent="0.25"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4:13" x14ac:dyDescent="0.25"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4:13" x14ac:dyDescent="0.25"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4:13" x14ac:dyDescent="0.25"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4:13" x14ac:dyDescent="0.25"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4:13" x14ac:dyDescent="0.25"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4:13" x14ac:dyDescent="0.25"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4:13" x14ac:dyDescent="0.25"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4:13" x14ac:dyDescent="0.25"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4:13" x14ac:dyDescent="0.25"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4:13" x14ac:dyDescent="0.25"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4:13" x14ac:dyDescent="0.25"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4:13" x14ac:dyDescent="0.25"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4:13" x14ac:dyDescent="0.25"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4:13" x14ac:dyDescent="0.25"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4:13" x14ac:dyDescent="0.25"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4:13" x14ac:dyDescent="0.25"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4:13" x14ac:dyDescent="0.25"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4:13" x14ac:dyDescent="0.25"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4:13" x14ac:dyDescent="0.25"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4:13" x14ac:dyDescent="0.25"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4:13" x14ac:dyDescent="0.25"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4:13" x14ac:dyDescent="0.25"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4:13" x14ac:dyDescent="0.25"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4:13" x14ac:dyDescent="0.25"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4:13" x14ac:dyDescent="0.25"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4:13" x14ac:dyDescent="0.25"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4:13" x14ac:dyDescent="0.25"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4:13" x14ac:dyDescent="0.25"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4:13" x14ac:dyDescent="0.25"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4:13" x14ac:dyDescent="0.25"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</sheetData>
  <mergeCells count="2">
    <mergeCell ref="D3:I3"/>
    <mergeCell ref="K3:S3"/>
  </mergeCells>
  <printOptions horizontalCentered="1"/>
  <pageMargins left="0.25" right="0.25" top="0.25" bottom="0.25" header="0.3" footer="0.3"/>
  <pageSetup paperSize="5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R88"/>
  <sheetViews>
    <sheetView zoomScale="70" zoomScaleNormal="70" workbookViewId="0">
      <pane xSplit="2" ySplit="8" topLeftCell="C53" activePane="bottomRight" state="frozen"/>
      <selection pane="topRight" activeCell="C1" sqref="C1"/>
      <selection pane="bottomLeft" activeCell="A9" sqref="A9"/>
      <selection pane="bottomRight" activeCell="C53" sqref="C53"/>
    </sheetView>
  </sheetViews>
  <sheetFormatPr defaultColWidth="9.140625" defaultRowHeight="15" x14ac:dyDescent="0.25"/>
  <cols>
    <col min="1" max="1" width="32.5703125" style="33" customWidth="1"/>
    <col min="2" max="2" width="4" style="33" customWidth="1"/>
    <col min="3" max="3" width="12.140625" style="78" customWidth="1"/>
    <col min="4" max="4" width="12.140625" style="72" customWidth="1"/>
    <col min="5" max="5" width="12.140625" style="78" customWidth="1"/>
    <col min="6" max="6" width="12.140625" style="72" customWidth="1"/>
    <col min="7" max="12" width="13.42578125" style="34" customWidth="1"/>
    <col min="13" max="13" width="12.140625" style="34" customWidth="1"/>
    <col min="14" max="18" width="13.42578125" style="34" customWidth="1"/>
    <col min="19" max="16384" width="9.140625" style="34"/>
  </cols>
  <sheetData>
    <row r="1" spans="1:18" s="57" customFormat="1" ht="19.5" thickBot="1" x14ac:dyDescent="0.3">
      <c r="A1" s="247"/>
      <c r="B1" s="248"/>
      <c r="C1" s="254" t="s">
        <v>998</v>
      </c>
      <c r="D1" s="255"/>
      <c r="E1" s="256"/>
      <c r="F1" s="256"/>
      <c r="G1" s="239" t="s">
        <v>997</v>
      </c>
      <c r="H1" s="239"/>
      <c r="I1" s="239"/>
      <c r="J1" s="239"/>
      <c r="K1" s="239"/>
      <c r="L1" s="239"/>
      <c r="M1" s="239"/>
      <c r="N1" s="240"/>
    </row>
    <row r="2" spans="1:18" s="57" customFormat="1" x14ac:dyDescent="0.25">
      <c r="A2" s="249"/>
      <c r="B2" s="250"/>
      <c r="C2" s="257"/>
      <c r="D2" s="258"/>
      <c r="E2" s="259"/>
      <c r="F2" s="259"/>
      <c r="G2" s="103" t="s">
        <v>975</v>
      </c>
      <c r="H2" s="103" t="s">
        <v>976</v>
      </c>
      <c r="I2" s="103" t="s">
        <v>977</v>
      </c>
      <c r="J2" s="103" t="s">
        <v>978</v>
      </c>
      <c r="K2" s="103" t="s">
        <v>979</v>
      </c>
      <c r="L2" s="111" t="s">
        <v>980</v>
      </c>
      <c r="M2" s="155" t="s">
        <v>1019</v>
      </c>
      <c r="N2" s="103" t="s">
        <v>1054</v>
      </c>
      <c r="O2" s="103" t="s">
        <v>1054</v>
      </c>
      <c r="P2" s="103" t="s">
        <v>1054</v>
      </c>
      <c r="Q2" s="103" t="s">
        <v>1054</v>
      </c>
      <c r="R2" s="103" t="s">
        <v>1054</v>
      </c>
    </row>
    <row r="3" spans="1:18" s="57" customFormat="1" ht="38.25" customHeight="1" x14ac:dyDescent="0.25">
      <c r="A3" s="249"/>
      <c r="B3" s="250"/>
      <c r="C3" s="260"/>
      <c r="D3" s="261"/>
      <c r="E3" s="261"/>
      <c r="F3" s="261"/>
      <c r="G3" s="89" t="s">
        <v>1049</v>
      </c>
      <c r="H3" s="89" t="s">
        <v>991</v>
      </c>
      <c r="I3" s="89" t="s">
        <v>992</v>
      </c>
      <c r="J3" s="89" t="s">
        <v>993</v>
      </c>
      <c r="K3" s="89" t="s">
        <v>994</v>
      </c>
      <c r="L3" s="60" t="s">
        <v>991</v>
      </c>
      <c r="M3" s="61" t="s">
        <v>990</v>
      </c>
      <c r="N3" s="89" t="s">
        <v>991</v>
      </c>
      <c r="O3" s="89" t="s">
        <v>991</v>
      </c>
      <c r="P3" s="89" t="s">
        <v>991</v>
      </c>
      <c r="Q3" s="89" t="s">
        <v>991</v>
      </c>
      <c r="R3" s="89" t="s">
        <v>991</v>
      </c>
    </row>
    <row r="4" spans="1:18" x14ac:dyDescent="0.25">
      <c r="A4" s="249"/>
      <c r="B4" s="250"/>
      <c r="C4" s="253"/>
      <c r="D4" s="251"/>
      <c r="E4" s="251" t="s">
        <v>1034</v>
      </c>
      <c r="F4" s="252"/>
      <c r="G4" s="142">
        <v>0</v>
      </c>
      <c r="H4" s="88"/>
      <c r="I4" s="88"/>
      <c r="J4" s="88"/>
      <c r="K4" s="88"/>
      <c r="L4" s="88"/>
      <c r="M4" s="87"/>
      <c r="N4" s="88"/>
      <c r="O4" s="88"/>
      <c r="P4" s="88"/>
      <c r="Q4" s="88"/>
      <c r="R4" s="88"/>
    </row>
    <row r="5" spans="1:18" x14ac:dyDescent="0.25">
      <c r="A5" s="249"/>
      <c r="B5" s="250"/>
      <c r="C5" s="253"/>
      <c r="D5" s="251"/>
      <c r="E5" s="251" t="s">
        <v>1035</v>
      </c>
      <c r="F5" s="252"/>
      <c r="G5" s="143">
        <v>1.9599999999999999E-2</v>
      </c>
      <c r="H5" s="88"/>
      <c r="I5" s="88"/>
      <c r="J5" s="88"/>
      <c r="K5" s="88"/>
      <c r="L5" s="88"/>
      <c r="M5" s="87"/>
      <c r="N5" s="88"/>
      <c r="O5" s="88"/>
      <c r="P5" s="88"/>
      <c r="Q5" s="88"/>
      <c r="R5" s="88"/>
    </row>
    <row r="6" spans="1:18" x14ac:dyDescent="0.25">
      <c r="A6" s="249"/>
      <c r="B6" s="250"/>
      <c r="C6" s="253"/>
      <c r="D6" s="251"/>
      <c r="E6" s="251" t="s">
        <v>1036</v>
      </c>
      <c r="F6" s="252"/>
      <c r="G6" s="142">
        <v>0</v>
      </c>
      <c r="H6" s="88"/>
      <c r="I6" s="88"/>
      <c r="J6" s="88"/>
      <c r="K6" s="88"/>
      <c r="L6" s="88"/>
      <c r="M6" s="87"/>
      <c r="N6" s="88"/>
      <c r="O6" s="88"/>
      <c r="P6" s="88"/>
      <c r="Q6" s="88"/>
      <c r="R6" s="88"/>
    </row>
    <row r="7" spans="1:18" x14ac:dyDescent="0.25">
      <c r="A7" s="249"/>
      <c r="B7" s="250"/>
      <c r="C7" s="253"/>
      <c r="D7" s="251"/>
      <c r="E7" s="251" t="s">
        <v>1037</v>
      </c>
      <c r="F7" s="252"/>
      <c r="G7" s="142">
        <v>0</v>
      </c>
      <c r="H7" s="88"/>
      <c r="I7" s="88"/>
      <c r="J7" s="88"/>
      <c r="K7" s="88"/>
      <c r="L7" s="88"/>
      <c r="M7" s="87"/>
      <c r="N7" s="88"/>
      <c r="O7" s="88"/>
      <c r="P7" s="88"/>
      <c r="Q7" s="88"/>
      <c r="R7" s="88"/>
    </row>
    <row r="8" spans="1:18" ht="36.75" customHeight="1" x14ac:dyDescent="0.25">
      <c r="A8" s="64"/>
      <c r="B8" s="244" t="s">
        <v>1033</v>
      </c>
      <c r="C8" s="117" t="s">
        <v>1044</v>
      </c>
      <c r="D8" s="62" t="s">
        <v>1045</v>
      </c>
      <c r="E8" s="117" t="s">
        <v>1042</v>
      </c>
      <c r="F8" s="62" t="s">
        <v>1043</v>
      </c>
      <c r="G8" s="104"/>
      <c r="H8" s="104"/>
      <c r="I8" s="104"/>
      <c r="J8" s="104"/>
      <c r="K8" s="104"/>
      <c r="L8" s="113"/>
      <c r="M8" s="63"/>
      <c r="N8" s="113"/>
      <c r="O8" s="113"/>
      <c r="P8" s="113"/>
      <c r="Q8" s="113"/>
      <c r="R8" s="113"/>
    </row>
    <row r="9" spans="1:18" x14ac:dyDescent="0.25">
      <c r="A9" s="66" t="s">
        <v>1012</v>
      </c>
      <c r="B9" s="245"/>
      <c r="C9" s="75">
        <f>3936-C11</f>
        <v>3203</v>
      </c>
      <c r="D9" s="79"/>
      <c r="E9" s="75">
        <v>1874</v>
      </c>
      <c r="F9" s="79">
        <f>ROUND(6413*100/60,0)</f>
        <v>10688</v>
      </c>
      <c r="G9" s="104"/>
      <c r="H9" s="104"/>
      <c r="I9" s="104"/>
      <c r="J9" s="104"/>
      <c r="K9" s="104"/>
      <c r="L9" s="104"/>
      <c r="M9" s="64"/>
      <c r="N9" s="104"/>
      <c r="O9" s="104"/>
      <c r="P9" s="104"/>
      <c r="Q9" s="104"/>
      <c r="R9" s="104"/>
    </row>
    <row r="10" spans="1:18" x14ac:dyDescent="0.25">
      <c r="A10" s="66" t="s">
        <v>1013</v>
      </c>
      <c r="B10" s="245"/>
      <c r="C10" s="75"/>
      <c r="D10" s="79"/>
      <c r="E10" s="75">
        <v>0</v>
      </c>
      <c r="F10" s="79" t="s">
        <v>1004</v>
      </c>
      <c r="G10" s="104"/>
      <c r="H10" s="104"/>
      <c r="I10" s="104"/>
      <c r="J10" s="104"/>
      <c r="K10" s="104"/>
      <c r="L10" s="104"/>
      <c r="M10" s="64"/>
      <c r="N10" s="104"/>
      <c r="O10" s="104"/>
      <c r="P10" s="104"/>
      <c r="Q10" s="104"/>
      <c r="R10" s="104"/>
    </row>
    <row r="11" spans="1:18" x14ac:dyDescent="0.25">
      <c r="A11" s="66" t="s">
        <v>1046</v>
      </c>
      <c r="B11" s="245"/>
      <c r="C11" s="75">
        <v>733</v>
      </c>
      <c r="D11" s="79"/>
      <c r="E11" s="75"/>
      <c r="F11" s="79"/>
      <c r="G11" s="104"/>
      <c r="H11" s="104"/>
      <c r="I11" s="104"/>
      <c r="J11" s="104"/>
      <c r="K11" s="104"/>
      <c r="L11" s="104"/>
      <c r="M11" s="64"/>
      <c r="N11" s="104"/>
      <c r="O11" s="104"/>
      <c r="P11" s="104"/>
      <c r="Q11" s="104"/>
      <c r="R11" s="104"/>
    </row>
    <row r="12" spans="1:18" x14ac:dyDescent="0.25">
      <c r="A12" s="66"/>
      <c r="B12" s="245"/>
      <c r="C12" s="75"/>
      <c r="D12" s="79"/>
      <c r="E12" s="75"/>
      <c r="F12" s="79"/>
      <c r="G12" s="104"/>
      <c r="H12" s="104"/>
      <c r="I12" s="104"/>
      <c r="J12" s="104"/>
      <c r="K12" s="104"/>
      <c r="L12" s="104"/>
      <c r="M12" s="64"/>
      <c r="N12" s="104"/>
      <c r="O12" s="104"/>
      <c r="P12" s="104"/>
      <c r="Q12" s="104"/>
      <c r="R12" s="104"/>
    </row>
    <row r="13" spans="1:18" x14ac:dyDescent="0.25">
      <c r="A13" s="66" t="s">
        <v>1014</v>
      </c>
      <c r="B13" s="245"/>
      <c r="C13" s="75"/>
      <c r="D13" s="79"/>
      <c r="E13" s="75">
        <v>17065</v>
      </c>
      <c r="F13" s="79">
        <f>ROUND(50153*100/60,0)</f>
        <v>83588</v>
      </c>
      <c r="G13" s="104"/>
      <c r="H13" s="104"/>
      <c r="I13" s="104"/>
      <c r="J13" s="104"/>
      <c r="K13" s="104"/>
      <c r="L13" s="104"/>
      <c r="M13" s="64"/>
      <c r="N13" s="104"/>
      <c r="O13" s="104"/>
      <c r="P13" s="104"/>
      <c r="Q13" s="104"/>
      <c r="R13" s="104"/>
    </row>
    <row r="14" spans="1:18" x14ac:dyDescent="0.25">
      <c r="A14" s="66" t="s">
        <v>1015</v>
      </c>
      <c r="B14" s="245"/>
      <c r="C14" s="75"/>
      <c r="D14" s="79"/>
      <c r="E14" s="75">
        <v>21</v>
      </c>
      <c r="F14" s="79" t="s">
        <v>1004</v>
      </c>
      <c r="G14" s="104"/>
      <c r="H14" s="104"/>
      <c r="I14" s="104"/>
      <c r="J14" s="104"/>
      <c r="K14" s="104"/>
      <c r="L14" s="104"/>
      <c r="M14" s="64"/>
      <c r="N14" s="104"/>
      <c r="O14" s="104"/>
      <c r="P14" s="104"/>
      <c r="Q14" s="104"/>
      <c r="R14" s="104"/>
    </row>
    <row r="15" spans="1:18" x14ac:dyDescent="0.25">
      <c r="A15" s="66" t="s">
        <v>1016</v>
      </c>
      <c r="B15" s="245"/>
      <c r="C15" s="75"/>
      <c r="D15" s="79"/>
      <c r="E15" s="75">
        <v>3621</v>
      </c>
      <c r="F15" s="79">
        <f>ROUND(14247*100/60,0)</f>
        <v>23745</v>
      </c>
      <c r="G15" s="104"/>
      <c r="H15" s="104"/>
      <c r="I15" s="104"/>
      <c r="J15" s="104"/>
      <c r="K15" s="104"/>
      <c r="L15" s="104"/>
      <c r="M15" s="64"/>
      <c r="N15" s="104"/>
      <c r="O15" s="104"/>
      <c r="P15" s="104"/>
      <c r="Q15" s="104"/>
      <c r="R15" s="104"/>
    </row>
    <row r="16" spans="1:18" x14ac:dyDescent="0.25">
      <c r="A16" s="66"/>
      <c r="B16" s="245"/>
      <c r="C16" s="75"/>
      <c r="D16" s="79"/>
      <c r="E16" s="75"/>
      <c r="F16" s="79"/>
      <c r="G16" s="104"/>
      <c r="H16" s="104"/>
      <c r="I16" s="104"/>
      <c r="J16" s="104"/>
      <c r="K16" s="104"/>
      <c r="L16" s="104"/>
      <c r="M16" s="64"/>
      <c r="N16" s="104"/>
      <c r="O16" s="104"/>
      <c r="P16" s="104"/>
      <c r="Q16" s="104"/>
      <c r="R16" s="104"/>
    </row>
    <row r="17" spans="1:18" x14ac:dyDescent="0.25">
      <c r="A17" s="66" t="s">
        <v>1010</v>
      </c>
      <c r="B17" s="245"/>
      <c r="C17" s="75">
        <f>427104-C20</f>
        <v>424739</v>
      </c>
      <c r="D17" s="79"/>
      <c r="E17" s="75">
        <v>503732</v>
      </c>
      <c r="F17" s="79">
        <f>ROUND(1097112*100/60,0)</f>
        <v>1828520</v>
      </c>
      <c r="G17" s="104"/>
      <c r="H17" s="104"/>
      <c r="I17" s="104"/>
      <c r="J17" s="104"/>
      <c r="K17" s="104"/>
      <c r="L17" s="104"/>
      <c r="M17" s="64"/>
      <c r="N17" s="104"/>
      <c r="O17" s="104"/>
      <c r="P17" s="104"/>
      <c r="Q17" s="104"/>
      <c r="R17" s="104"/>
    </row>
    <row r="18" spans="1:18" x14ac:dyDescent="0.25">
      <c r="A18" s="66" t="s">
        <v>1011</v>
      </c>
      <c r="B18" s="245"/>
      <c r="C18" s="75"/>
      <c r="D18" s="79"/>
      <c r="E18" s="75">
        <v>62495</v>
      </c>
      <c r="F18" s="79" t="s">
        <v>1004</v>
      </c>
      <c r="G18" s="104"/>
      <c r="H18" s="104"/>
      <c r="I18" s="104"/>
      <c r="J18" s="104"/>
      <c r="K18" s="104"/>
      <c r="L18" s="104"/>
      <c r="M18" s="64"/>
      <c r="N18" s="104"/>
      <c r="O18" s="104"/>
      <c r="P18" s="104"/>
      <c r="Q18" s="104"/>
      <c r="R18" s="104"/>
    </row>
    <row r="19" spans="1:18" x14ac:dyDescent="0.25">
      <c r="A19" s="66" t="s">
        <v>1017</v>
      </c>
      <c r="B19" s="245"/>
      <c r="C19" s="75"/>
      <c r="D19" s="79"/>
      <c r="E19" s="75">
        <v>18960</v>
      </c>
      <c r="F19" s="79">
        <f>E19*F17/E17</f>
        <v>68823.777723074963</v>
      </c>
      <c r="G19" s="104"/>
      <c r="H19" s="104"/>
      <c r="I19" s="104"/>
      <c r="J19" s="104"/>
      <c r="K19" s="104"/>
      <c r="L19" s="104"/>
      <c r="M19" s="64"/>
      <c r="N19" s="104"/>
      <c r="O19" s="104"/>
      <c r="P19" s="104"/>
      <c r="Q19" s="104"/>
      <c r="R19" s="104"/>
    </row>
    <row r="20" spans="1:18" x14ac:dyDescent="0.25">
      <c r="A20" s="66" t="s">
        <v>1047</v>
      </c>
      <c r="B20" s="245"/>
      <c r="C20" s="75">
        <v>2365</v>
      </c>
      <c r="D20" s="79"/>
      <c r="E20" s="75"/>
      <c r="F20" s="79"/>
      <c r="G20" s="104"/>
      <c r="H20" s="104"/>
      <c r="I20" s="104"/>
      <c r="J20" s="104"/>
      <c r="K20" s="104"/>
      <c r="L20" s="104"/>
      <c r="M20" s="64"/>
      <c r="N20" s="104"/>
      <c r="O20" s="104"/>
      <c r="P20" s="104"/>
      <c r="Q20" s="104"/>
      <c r="R20" s="104"/>
    </row>
    <row r="21" spans="1:18" x14ac:dyDescent="0.25">
      <c r="A21" s="66"/>
      <c r="B21" s="245"/>
      <c r="C21" s="75"/>
      <c r="D21" s="79"/>
      <c r="E21" s="75"/>
      <c r="F21" s="79"/>
      <c r="G21" s="104"/>
      <c r="H21" s="104"/>
      <c r="I21" s="104"/>
      <c r="J21" s="104"/>
      <c r="K21" s="104"/>
      <c r="L21" s="104"/>
      <c r="M21" s="64"/>
      <c r="N21" s="104"/>
      <c r="O21" s="104"/>
      <c r="P21" s="104"/>
      <c r="Q21" s="104"/>
      <c r="R21" s="104"/>
    </row>
    <row r="22" spans="1:18" x14ac:dyDescent="0.25">
      <c r="A22" s="66" t="s">
        <v>1008</v>
      </c>
      <c r="B22" s="245"/>
      <c r="C22" s="75"/>
      <c r="D22" s="79"/>
      <c r="E22" s="75">
        <v>498156</v>
      </c>
      <c r="F22" s="79">
        <f>ROUND(441593*100/60,0)</f>
        <v>735988</v>
      </c>
      <c r="G22" s="104"/>
      <c r="H22" s="104"/>
      <c r="I22" s="104"/>
      <c r="J22" s="104"/>
      <c r="K22" s="104"/>
      <c r="L22" s="104"/>
      <c r="M22" s="64"/>
      <c r="N22" s="104"/>
      <c r="O22" s="104"/>
      <c r="P22" s="104"/>
      <c r="Q22" s="104"/>
      <c r="R22" s="104"/>
    </row>
    <row r="23" spans="1:18" x14ac:dyDescent="0.25">
      <c r="A23" s="66" t="s">
        <v>1009</v>
      </c>
      <c r="B23" s="245"/>
      <c r="C23" s="75"/>
      <c r="D23" s="79"/>
      <c r="E23" s="75">
        <v>374327</v>
      </c>
      <c r="F23" s="79" t="s">
        <v>1004</v>
      </c>
      <c r="G23" s="104"/>
      <c r="H23" s="104"/>
      <c r="I23" s="104"/>
      <c r="J23" s="104"/>
      <c r="K23" s="104"/>
      <c r="L23" s="104"/>
      <c r="M23" s="64"/>
      <c r="N23" s="104"/>
      <c r="O23" s="104"/>
      <c r="P23" s="104"/>
      <c r="Q23" s="104"/>
      <c r="R23" s="104"/>
    </row>
    <row r="24" spans="1:18" x14ac:dyDescent="0.25">
      <c r="A24" s="66" t="s">
        <v>1020</v>
      </c>
      <c r="B24" s="245"/>
      <c r="C24" s="75"/>
      <c r="D24" s="79"/>
      <c r="E24" s="75">
        <f>E23*0.12</f>
        <v>44919.24</v>
      </c>
      <c r="F24" s="79">
        <f>E24*F22/E22</f>
        <v>66364.79658805675</v>
      </c>
      <c r="G24" s="104"/>
      <c r="H24" s="104"/>
      <c r="I24" s="104"/>
      <c r="J24" s="104"/>
      <c r="K24" s="104"/>
      <c r="L24" s="104"/>
      <c r="M24" s="64"/>
      <c r="N24" s="104"/>
      <c r="O24" s="104"/>
      <c r="P24" s="104"/>
      <c r="Q24" s="104"/>
      <c r="R24" s="104"/>
    </row>
    <row r="25" spans="1:18" x14ac:dyDescent="0.25">
      <c r="A25" s="66"/>
      <c r="B25" s="245"/>
      <c r="C25" s="75"/>
      <c r="D25" s="79"/>
      <c r="E25" s="75"/>
      <c r="F25" s="79"/>
      <c r="G25" s="104"/>
      <c r="H25" s="104"/>
      <c r="I25" s="104"/>
      <c r="J25" s="104"/>
      <c r="K25" s="104"/>
      <c r="L25" s="104"/>
      <c r="M25" s="64"/>
      <c r="N25" s="104"/>
      <c r="O25" s="104"/>
      <c r="P25" s="104"/>
      <c r="Q25" s="104"/>
      <c r="R25" s="104"/>
    </row>
    <row r="26" spans="1:18" x14ac:dyDescent="0.25">
      <c r="A26" s="66" t="s">
        <v>1005</v>
      </c>
      <c r="B26" s="245"/>
      <c r="C26" s="75"/>
      <c r="D26" s="79"/>
      <c r="E26" s="75">
        <v>173191</v>
      </c>
      <c r="F26" s="79">
        <f>ROUND(381878*100/60,0)</f>
        <v>636463</v>
      </c>
      <c r="G26" s="104"/>
      <c r="H26" s="104"/>
      <c r="I26" s="104"/>
      <c r="J26" s="104"/>
      <c r="K26" s="104"/>
      <c r="L26" s="104"/>
      <c r="M26" s="64"/>
      <c r="N26" s="104"/>
      <c r="O26" s="104"/>
      <c r="P26" s="104"/>
      <c r="Q26" s="104"/>
      <c r="R26" s="104"/>
    </row>
    <row r="27" spans="1:18" x14ac:dyDescent="0.25">
      <c r="A27" s="66" t="s">
        <v>1006</v>
      </c>
      <c r="B27" s="245"/>
      <c r="C27" s="75"/>
      <c r="D27" s="80"/>
      <c r="E27" s="75">
        <v>11</v>
      </c>
      <c r="F27" s="80" t="s">
        <v>1004</v>
      </c>
      <c r="G27" s="104"/>
      <c r="H27" s="104"/>
      <c r="I27" s="104"/>
      <c r="J27" s="104"/>
      <c r="K27" s="104"/>
      <c r="L27" s="104"/>
      <c r="M27" s="64"/>
      <c r="N27" s="104"/>
      <c r="O27" s="104"/>
      <c r="P27" s="104"/>
      <c r="Q27" s="104"/>
      <c r="R27" s="104"/>
    </row>
    <row r="28" spans="1:18" x14ac:dyDescent="0.25">
      <c r="A28" s="66"/>
      <c r="B28" s="245"/>
      <c r="C28" s="75"/>
      <c r="D28" s="80"/>
      <c r="E28" s="75"/>
      <c r="F28" s="80"/>
      <c r="G28" s="104"/>
      <c r="H28" s="104"/>
      <c r="I28" s="104"/>
      <c r="J28" s="104"/>
      <c r="K28" s="104"/>
      <c r="L28" s="104"/>
      <c r="M28" s="64"/>
      <c r="N28" s="104"/>
      <c r="O28" s="104"/>
      <c r="P28" s="104"/>
      <c r="Q28" s="104"/>
      <c r="R28" s="104"/>
    </row>
    <row r="29" spans="1:18" x14ac:dyDescent="0.25">
      <c r="A29" s="66" t="s">
        <v>1003</v>
      </c>
      <c r="B29" s="245"/>
      <c r="C29" s="75"/>
      <c r="D29" s="79"/>
      <c r="E29" s="75">
        <v>318176</v>
      </c>
      <c r="F29" s="79">
        <f>ROUND(655898*100/60,-3)</f>
        <v>1093000</v>
      </c>
      <c r="G29" s="104"/>
      <c r="H29" s="104"/>
      <c r="I29" s="104"/>
      <c r="J29" s="104"/>
      <c r="K29" s="104"/>
      <c r="L29" s="104"/>
      <c r="M29" s="64"/>
      <c r="N29" s="104"/>
      <c r="O29" s="104"/>
      <c r="P29" s="104"/>
      <c r="Q29" s="104"/>
      <c r="R29" s="104"/>
    </row>
    <row r="30" spans="1:18" x14ac:dyDescent="0.25">
      <c r="A30" s="66" t="s">
        <v>1007</v>
      </c>
      <c r="B30" s="245"/>
      <c r="C30" s="75"/>
      <c r="D30" s="86"/>
      <c r="E30" s="75">
        <v>228510</v>
      </c>
      <c r="F30" s="86" t="s">
        <v>1004</v>
      </c>
      <c r="G30" s="104"/>
      <c r="H30" s="104"/>
      <c r="I30" s="104"/>
      <c r="J30" s="104"/>
      <c r="K30" s="104"/>
      <c r="L30" s="104"/>
      <c r="M30" s="64"/>
      <c r="N30" s="104"/>
      <c r="O30" s="104"/>
      <c r="P30" s="104"/>
      <c r="Q30" s="104"/>
      <c r="R30" s="104"/>
    </row>
    <row r="31" spans="1:18" x14ac:dyDescent="0.25">
      <c r="A31" s="66" t="s">
        <v>1021</v>
      </c>
      <c r="B31" s="246"/>
      <c r="C31" s="75"/>
      <c r="D31" s="75"/>
      <c r="E31" s="75">
        <f>228510*0.16</f>
        <v>36561.599999999999</v>
      </c>
      <c r="F31" s="75">
        <f>E31*F29/E29</f>
        <v>125596.61570954441</v>
      </c>
      <c r="G31" s="104"/>
      <c r="H31" s="104"/>
      <c r="I31" s="104"/>
      <c r="J31" s="104"/>
      <c r="K31" s="104"/>
      <c r="L31" s="104"/>
      <c r="M31" s="64"/>
      <c r="N31" s="104"/>
      <c r="O31" s="104"/>
      <c r="P31" s="104"/>
      <c r="Q31" s="104"/>
      <c r="R31" s="104"/>
    </row>
    <row r="32" spans="1:18" ht="15" customHeight="1" x14ac:dyDescent="0.25">
      <c r="A32" s="66"/>
      <c r="B32" s="241" t="s">
        <v>1022</v>
      </c>
      <c r="C32" s="75"/>
      <c r="D32" s="114"/>
      <c r="E32" s="75"/>
      <c r="F32" s="114"/>
      <c r="G32" s="104"/>
      <c r="H32" s="65"/>
      <c r="I32" s="104"/>
      <c r="J32" s="104"/>
      <c r="K32" s="104"/>
      <c r="L32" s="104"/>
      <c r="M32" s="64"/>
      <c r="N32" s="104"/>
      <c r="O32" s="104"/>
      <c r="P32" s="104"/>
      <c r="Q32" s="104"/>
      <c r="R32" s="104"/>
    </row>
    <row r="33" spans="1:18" x14ac:dyDescent="0.25">
      <c r="A33" s="66" t="s">
        <v>1023</v>
      </c>
      <c r="B33" s="242"/>
      <c r="C33" s="75"/>
      <c r="D33" s="114"/>
      <c r="E33" s="75">
        <v>1966</v>
      </c>
      <c r="F33" s="114">
        <v>9376</v>
      </c>
      <c r="G33" s="104"/>
      <c r="H33" s="65"/>
      <c r="I33" s="104"/>
      <c r="J33" s="104"/>
      <c r="K33" s="104"/>
      <c r="L33" s="104"/>
      <c r="M33" s="64"/>
      <c r="N33" s="104"/>
      <c r="O33" s="104"/>
      <c r="P33" s="104"/>
      <c r="Q33" s="104"/>
      <c r="R33" s="104"/>
    </row>
    <row r="34" spans="1:18" x14ac:dyDescent="0.25">
      <c r="A34" s="66"/>
      <c r="B34" s="242"/>
      <c r="C34" s="75"/>
      <c r="D34" s="114"/>
      <c r="E34" s="75"/>
      <c r="F34" s="114"/>
      <c r="G34" s="104"/>
      <c r="H34" s="65"/>
      <c r="I34" s="104"/>
      <c r="J34" s="104"/>
      <c r="K34" s="104"/>
      <c r="L34" s="104"/>
      <c r="M34" s="64"/>
      <c r="N34" s="104"/>
      <c r="O34" s="104"/>
      <c r="P34" s="104"/>
      <c r="Q34" s="104"/>
      <c r="R34" s="104"/>
    </row>
    <row r="35" spans="1:18" x14ac:dyDescent="0.25">
      <c r="A35" s="66" t="s">
        <v>1024</v>
      </c>
      <c r="B35" s="242"/>
      <c r="C35" s="75"/>
      <c r="D35" s="114"/>
      <c r="E35" s="75">
        <v>4774</v>
      </c>
      <c r="F35" s="114">
        <v>20599</v>
      </c>
      <c r="G35" s="104"/>
      <c r="H35" s="65"/>
      <c r="I35" s="104"/>
      <c r="J35" s="104"/>
      <c r="K35" s="104"/>
      <c r="L35" s="104"/>
      <c r="M35" s="64"/>
      <c r="N35" s="104"/>
      <c r="O35" s="104"/>
      <c r="P35" s="104"/>
      <c r="Q35" s="104"/>
      <c r="R35" s="104"/>
    </row>
    <row r="36" spans="1:18" x14ac:dyDescent="0.25">
      <c r="A36" s="66"/>
      <c r="B36" s="242"/>
      <c r="C36" s="75"/>
      <c r="D36" s="114"/>
      <c r="E36" s="75"/>
      <c r="F36" s="114"/>
      <c r="G36" s="104"/>
      <c r="H36" s="65"/>
      <c r="I36" s="104"/>
      <c r="J36" s="104"/>
      <c r="K36" s="104"/>
      <c r="L36" s="104"/>
      <c r="M36" s="64"/>
      <c r="N36" s="104"/>
      <c r="O36" s="104"/>
      <c r="P36" s="104"/>
      <c r="Q36" s="104"/>
      <c r="R36" s="104"/>
    </row>
    <row r="37" spans="1:18" x14ac:dyDescent="0.25">
      <c r="A37" s="66" t="s">
        <v>1025</v>
      </c>
      <c r="B37" s="242"/>
      <c r="C37" s="75"/>
      <c r="D37" s="114"/>
      <c r="E37" s="75">
        <v>876</v>
      </c>
      <c r="F37" s="114">
        <v>3279</v>
      </c>
      <c r="G37" s="104"/>
      <c r="H37" s="65"/>
      <c r="I37" s="104"/>
      <c r="J37" s="104"/>
      <c r="K37" s="104"/>
      <c r="L37" s="104"/>
      <c r="M37" s="64"/>
      <c r="N37" s="104"/>
      <c r="O37" s="104"/>
      <c r="P37" s="104"/>
      <c r="Q37" s="104"/>
      <c r="R37" s="104"/>
    </row>
    <row r="38" spans="1:18" x14ac:dyDescent="0.25">
      <c r="A38" s="66"/>
      <c r="B38" s="242"/>
      <c r="C38" s="75"/>
      <c r="D38" s="114"/>
      <c r="E38" s="75"/>
      <c r="F38" s="114"/>
      <c r="G38" s="104"/>
      <c r="H38" s="65"/>
      <c r="I38" s="104"/>
      <c r="J38" s="104"/>
      <c r="K38" s="104"/>
      <c r="L38" s="104"/>
      <c r="M38" s="64"/>
      <c r="N38" s="104"/>
      <c r="O38" s="104"/>
      <c r="P38" s="104"/>
      <c r="Q38" s="104"/>
      <c r="R38" s="104"/>
    </row>
    <row r="39" spans="1:18" x14ac:dyDescent="0.25">
      <c r="A39" s="66" t="s">
        <v>1026</v>
      </c>
      <c r="B39" s="242"/>
      <c r="C39" s="75"/>
      <c r="D39" s="114"/>
      <c r="E39" s="75">
        <v>7334</v>
      </c>
      <c r="F39" s="114">
        <v>35040</v>
      </c>
      <c r="G39" s="104"/>
      <c r="H39" s="65"/>
      <c r="I39" s="104"/>
      <c r="J39" s="104"/>
      <c r="K39" s="104"/>
      <c r="L39" s="104"/>
      <c r="M39" s="64"/>
      <c r="N39" s="104"/>
      <c r="O39" s="104"/>
      <c r="P39" s="104"/>
      <c r="Q39" s="104"/>
      <c r="R39" s="104"/>
    </row>
    <row r="40" spans="1:18" x14ac:dyDescent="0.25">
      <c r="A40" s="66"/>
      <c r="B40" s="242"/>
      <c r="C40" s="75"/>
      <c r="D40" s="114"/>
      <c r="E40" s="75"/>
      <c r="F40" s="114"/>
      <c r="G40" s="104"/>
      <c r="H40" s="65"/>
      <c r="I40" s="104"/>
      <c r="J40" s="104"/>
      <c r="K40" s="104"/>
      <c r="L40" s="104"/>
      <c r="M40" s="64"/>
      <c r="N40" s="104"/>
      <c r="O40" s="104"/>
      <c r="P40" s="104"/>
      <c r="Q40" s="104"/>
      <c r="R40" s="104"/>
    </row>
    <row r="41" spans="1:18" x14ac:dyDescent="0.25">
      <c r="A41" s="66" t="s">
        <v>1027</v>
      </c>
      <c r="B41" s="242"/>
      <c r="C41" s="75"/>
      <c r="D41" s="114"/>
      <c r="E41" s="75">
        <v>2132</v>
      </c>
      <c r="F41" s="114">
        <v>13212</v>
      </c>
      <c r="G41" s="104"/>
      <c r="H41" s="65"/>
      <c r="I41" s="104"/>
      <c r="J41" s="104"/>
      <c r="K41" s="104"/>
      <c r="L41" s="104"/>
      <c r="M41" s="64"/>
      <c r="N41" s="104"/>
      <c r="O41" s="104"/>
      <c r="P41" s="104"/>
      <c r="Q41" s="104"/>
      <c r="R41" s="104"/>
    </row>
    <row r="42" spans="1:18" x14ac:dyDescent="0.25">
      <c r="A42" s="66"/>
      <c r="B42" s="242"/>
      <c r="C42" s="75"/>
      <c r="D42" s="114"/>
      <c r="E42" s="75"/>
      <c r="F42" s="114"/>
      <c r="G42" s="104"/>
      <c r="H42" s="65"/>
      <c r="I42" s="104"/>
      <c r="J42" s="104"/>
      <c r="K42" s="104"/>
      <c r="L42" s="104"/>
      <c r="M42" s="64"/>
      <c r="N42" s="104"/>
      <c r="O42" s="104"/>
      <c r="P42" s="104"/>
      <c r="Q42" s="104"/>
      <c r="R42" s="104"/>
    </row>
    <row r="43" spans="1:18" x14ac:dyDescent="0.25">
      <c r="A43" s="66" t="s">
        <v>1028</v>
      </c>
      <c r="B43" s="242"/>
      <c r="C43" s="75"/>
      <c r="D43" s="114"/>
      <c r="E43" s="75">
        <v>429</v>
      </c>
      <c r="F43" s="114">
        <v>1921</v>
      </c>
      <c r="G43" s="104"/>
      <c r="H43" s="65"/>
      <c r="I43" s="104"/>
      <c r="J43" s="104"/>
      <c r="K43" s="104"/>
      <c r="L43" s="104"/>
      <c r="M43" s="64"/>
      <c r="N43" s="104"/>
      <c r="O43" s="104"/>
      <c r="P43" s="104"/>
      <c r="Q43" s="104"/>
      <c r="R43" s="104"/>
    </row>
    <row r="44" spans="1:18" x14ac:dyDescent="0.25">
      <c r="A44" s="66"/>
      <c r="B44" s="242"/>
      <c r="C44" s="75"/>
      <c r="D44" s="114"/>
      <c r="E44" s="75"/>
      <c r="F44" s="114"/>
      <c r="G44" s="104"/>
      <c r="H44" s="65"/>
      <c r="I44" s="104"/>
      <c r="J44" s="104"/>
      <c r="K44" s="104"/>
      <c r="L44" s="104"/>
      <c r="M44" s="64"/>
      <c r="N44" s="104"/>
      <c r="O44" s="104"/>
      <c r="P44" s="104"/>
      <c r="Q44" s="104"/>
      <c r="R44" s="104"/>
    </row>
    <row r="45" spans="1:18" x14ac:dyDescent="0.25">
      <c r="A45" s="66" t="s">
        <v>1029</v>
      </c>
      <c r="B45" s="242"/>
      <c r="C45" s="75"/>
      <c r="D45" s="114"/>
      <c r="E45" s="75">
        <v>21108</v>
      </c>
      <c r="F45" s="114">
        <v>117432</v>
      </c>
      <c r="G45" s="104"/>
      <c r="H45" s="65"/>
      <c r="I45" s="104"/>
      <c r="J45" s="104"/>
      <c r="K45" s="104"/>
      <c r="L45" s="104"/>
      <c r="M45" s="64"/>
      <c r="N45" s="104"/>
      <c r="O45" s="104"/>
      <c r="P45" s="104"/>
      <c r="Q45" s="104"/>
      <c r="R45" s="104"/>
    </row>
    <row r="46" spans="1:18" x14ac:dyDescent="0.25">
      <c r="A46" s="66"/>
      <c r="B46" s="242"/>
      <c r="C46" s="75"/>
      <c r="D46" s="114"/>
      <c r="E46" s="75"/>
      <c r="F46" s="114"/>
      <c r="G46" s="104"/>
      <c r="H46" s="65"/>
      <c r="I46" s="104"/>
      <c r="J46" s="104"/>
      <c r="K46" s="104"/>
      <c r="L46" s="104"/>
      <c r="M46" s="64"/>
      <c r="N46" s="104"/>
      <c r="O46" s="104"/>
      <c r="P46" s="104"/>
      <c r="Q46" s="104"/>
      <c r="R46" s="104"/>
    </row>
    <row r="47" spans="1:18" x14ac:dyDescent="0.25">
      <c r="A47" s="66" t="s">
        <v>1030</v>
      </c>
      <c r="B47" s="242"/>
      <c r="C47" s="75"/>
      <c r="D47" s="114"/>
      <c r="E47" s="75">
        <v>4544</v>
      </c>
      <c r="F47" s="114">
        <v>35620</v>
      </c>
      <c r="G47" s="104"/>
      <c r="H47" s="65"/>
      <c r="I47" s="104"/>
      <c r="J47" s="104"/>
      <c r="K47" s="104"/>
      <c r="L47" s="104"/>
      <c r="M47" s="64"/>
      <c r="N47" s="104"/>
      <c r="O47" s="104"/>
      <c r="P47" s="104"/>
      <c r="Q47" s="104"/>
      <c r="R47" s="104"/>
    </row>
    <row r="48" spans="1:18" x14ac:dyDescent="0.25">
      <c r="A48" s="66"/>
      <c r="B48" s="242"/>
      <c r="C48" s="75"/>
      <c r="D48" s="114"/>
      <c r="E48" s="75"/>
      <c r="F48" s="114"/>
      <c r="G48" s="104"/>
      <c r="H48" s="65"/>
      <c r="I48" s="104"/>
      <c r="J48" s="104"/>
      <c r="K48" s="104"/>
      <c r="L48" s="104"/>
      <c r="M48" s="64"/>
      <c r="N48" s="104"/>
      <c r="O48" s="104"/>
      <c r="P48" s="104"/>
      <c r="Q48" s="104"/>
      <c r="R48" s="104"/>
    </row>
    <row r="49" spans="1:18" x14ac:dyDescent="0.25">
      <c r="A49" s="66" t="s">
        <v>1031</v>
      </c>
      <c r="B49" s="242"/>
      <c r="C49" s="75"/>
      <c r="D49" s="114"/>
      <c r="E49" s="75">
        <v>2</v>
      </c>
      <c r="F49" s="114">
        <v>1</v>
      </c>
      <c r="G49" s="104"/>
      <c r="H49" s="65"/>
      <c r="I49" s="104"/>
      <c r="J49" s="104"/>
      <c r="K49" s="104"/>
      <c r="L49" s="104"/>
      <c r="M49" s="64"/>
      <c r="N49" s="104"/>
      <c r="O49" s="104"/>
      <c r="P49" s="104"/>
      <c r="Q49" s="104"/>
      <c r="R49" s="104"/>
    </row>
    <row r="50" spans="1:18" x14ac:dyDescent="0.25">
      <c r="A50" s="66"/>
      <c r="B50" s="242"/>
      <c r="C50" s="75"/>
      <c r="D50" s="114"/>
      <c r="E50" s="75"/>
      <c r="F50" s="114"/>
      <c r="G50" s="104"/>
      <c r="H50" s="65"/>
      <c r="I50" s="104"/>
      <c r="J50" s="104"/>
      <c r="K50" s="104"/>
      <c r="L50" s="104"/>
      <c r="M50" s="64"/>
      <c r="N50" s="104"/>
      <c r="O50" s="104"/>
      <c r="P50" s="104"/>
      <c r="Q50" s="104"/>
      <c r="R50" s="104"/>
    </row>
    <row r="51" spans="1:18" x14ac:dyDescent="0.25">
      <c r="A51" s="66" t="s">
        <v>1032</v>
      </c>
      <c r="B51" s="242"/>
      <c r="C51" s="75"/>
      <c r="D51" s="114"/>
      <c r="E51" s="75">
        <v>3115</v>
      </c>
      <c r="F51" s="114">
        <v>10166</v>
      </c>
      <c r="G51" s="104"/>
      <c r="H51" s="65"/>
      <c r="I51" s="104"/>
      <c r="J51" s="104"/>
      <c r="K51" s="104"/>
      <c r="L51" s="104"/>
      <c r="M51" s="64"/>
      <c r="N51" s="104"/>
      <c r="O51" s="104"/>
      <c r="P51" s="104"/>
      <c r="Q51" s="104"/>
      <c r="R51" s="104"/>
    </row>
    <row r="52" spans="1:18" ht="15.75" thickBot="1" x14ac:dyDescent="0.3">
      <c r="A52" s="67"/>
      <c r="B52" s="243"/>
      <c r="C52" s="76"/>
      <c r="D52" s="115"/>
      <c r="E52" s="76"/>
      <c r="F52" s="115"/>
      <c r="G52" s="105"/>
      <c r="H52" s="69"/>
      <c r="I52" s="105"/>
      <c r="J52" s="105"/>
      <c r="K52" s="105"/>
      <c r="L52" s="105"/>
      <c r="M52" s="68"/>
      <c r="N52" s="105"/>
      <c r="O52" s="105"/>
      <c r="P52" s="105"/>
      <c r="Q52" s="105"/>
      <c r="R52" s="105"/>
    </row>
    <row r="53" spans="1:18" x14ac:dyDescent="0.25">
      <c r="A53" s="90"/>
      <c r="B53" s="59"/>
      <c r="C53" s="77"/>
      <c r="E53" s="77"/>
      <c r="G53" s="106"/>
      <c r="H53" s="106"/>
      <c r="I53" s="106"/>
      <c r="J53" s="106"/>
      <c r="K53" s="106"/>
      <c r="L53" s="106"/>
      <c r="M53" s="91"/>
      <c r="N53" s="106"/>
      <c r="O53" s="106"/>
      <c r="P53" s="106"/>
      <c r="Q53" s="106"/>
      <c r="R53" s="106"/>
    </row>
    <row r="54" spans="1:18" x14ac:dyDescent="0.25">
      <c r="A54" s="91"/>
      <c r="G54" s="107"/>
      <c r="H54" s="107"/>
      <c r="I54" s="107"/>
      <c r="J54" s="107"/>
      <c r="K54" s="107"/>
      <c r="L54" s="107"/>
      <c r="M54" s="99"/>
      <c r="N54" s="107"/>
      <c r="O54" s="107"/>
      <c r="P54" s="107"/>
      <c r="Q54" s="107"/>
      <c r="R54" s="107"/>
    </row>
    <row r="55" spans="1:18" x14ac:dyDescent="0.25">
      <c r="A55" s="92" t="s">
        <v>967</v>
      </c>
      <c r="B55" s="58"/>
      <c r="D55" s="82"/>
      <c r="E55" s="78" t="s">
        <v>1048</v>
      </c>
      <c r="F55" s="82"/>
      <c r="G55" s="107"/>
      <c r="H55" s="107"/>
      <c r="I55" s="107"/>
      <c r="J55" s="107"/>
      <c r="K55" s="107"/>
      <c r="L55" s="107"/>
      <c r="M55" s="99"/>
      <c r="N55" s="107"/>
      <c r="O55" s="107"/>
      <c r="P55" s="107"/>
      <c r="Q55" s="107"/>
      <c r="R55" s="107"/>
    </row>
    <row r="56" spans="1:18" x14ac:dyDescent="0.25">
      <c r="A56" s="93" t="s">
        <v>995</v>
      </c>
      <c r="B56" s="70"/>
      <c r="C56" s="81"/>
      <c r="D56" s="81"/>
      <c r="E56" s="81">
        <f>SUM(E9, E13,E22, E29)</f>
        <v>835271</v>
      </c>
      <c r="F56" s="81"/>
      <c r="G56" s="108"/>
      <c r="H56" s="108">
        <f t="shared" ref="H56:M56" si="0">$E56*H$4</f>
        <v>0</v>
      </c>
      <c r="I56" s="108">
        <f t="shared" si="0"/>
        <v>0</v>
      </c>
      <c r="J56" s="108">
        <f t="shared" si="0"/>
        <v>0</v>
      </c>
      <c r="K56" s="108">
        <f t="shared" si="0"/>
        <v>0</v>
      </c>
      <c r="L56" s="108">
        <f t="shared" si="0"/>
        <v>0</v>
      </c>
      <c r="M56" s="100">
        <f t="shared" si="0"/>
        <v>0</v>
      </c>
      <c r="N56" s="108">
        <f t="shared" ref="N56:R56" si="1">$E56*N$4</f>
        <v>0</v>
      </c>
      <c r="O56" s="108">
        <f t="shared" si="1"/>
        <v>0</v>
      </c>
      <c r="P56" s="108">
        <f t="shared" si="1"/>
        <v>0</v>
      </c>
      <c r="Q56" s="108">
        <f t="shared" si="1"/>
        <v>0</v>
      </c>
      <c r="R56" s="108">
        <f t="shared" si="1"/>
        <v>0</v>
      </c>
    </row>
    <row r="57" spans="1:18" x14ac:dyDescent="0.25">
      <c r="A57" s="93" t="s">
        <v>996</v>
      </c>
      <c r="B57" s="70"/>
      <c r="C57" s="74"/>
      <c r="D57" s="83"/>
      <c r="E57" s="74"/>
      <c r="F57" s="83">
        <f>SUM(F9, F13,F22, F29)</f>
        <v>1923264</v>
      </c>
      <c r="G57" s="108"/>
      <c r="H57" s="108">
        <f t="shared" ref="H57:M57" si="2">$F57*H$5</f>
        <v>0</v>
      </c>
      <c r="I57" s="108">
        <f t="shared" si="2"/>
        <v>0</v>
      </c>
      <c r="J57" s="108">
        <f t="shared" si="2"/>
        <v>0</v>
      </c>
      <c r="K57" s="108">
        <f t="shared" si="2"/>
        <v>0</v>
      </c>
      <c r="L57" s="108">
        <f t="shared" si="2"/>
        <v>0</v>
      </c>
      <c r="M57" s="100">
        <f t="shared" si="2"/>
        <v>0</v>
      </c>
      <c r="N57" s="108">
        <f t="shared" ref="N57:R57" si="3">$F57*N$5</f>
        <v>0</v>
      </c>
      <c r="O57" s="108">
        <f t="shared" si="3"/>
        <v>0</v>
      </c>
      <c r="P57" s="108">
        <f t="shared" si="3"/>
        <v>0</v>
      </c>
      <c r="Q57" s="108">
        <f t="shared" si="3"/>
        <v>0</v>
      </c>
      <c r="R57" s="108">
        <f t="shared" si="3"/>
        <v>0</v>
      </c>
    </row>
    <row r="58" spans="1:18" x14ac:dyDescent="0.25">
      <c r="A58" s="93"/>
      <c r="B58" s="70"/>
      <c r="C58" s="74"/>
      <c r="D58" s="84"/>
      <c r="E58" s="74"/>
      <c r="F58" s="84"/>
      <c r="G58" s="107"/>
      <c r="H58" s="107"/>
      <c r="I58" s="107"/>
      <c r="J58" s="107"/>
      <c r="K58" s="107"/>
      <c r="L58" s="107"/>
      <c r="M58" s="99"/>
      <c r="N58" s="107"/>
      <c r="O58" s="107"/>
      <c r="P58" s="107"/>
      <c r="Q58" s="107"/>
      <c r="R58" s="107"/>
    </row>
    <row r="59" spans="1:18" x14ac:dyDescent="0.25">
      <c r="A59" s="92" t="s">
        <v>964</v>
      </c>
      <c r="B59" s="58"/>
      <c r="D59" s="85"/>
      <c r="E59" s="78" t="s">
        <v>1039</v>
      </c>
      <c r="F59" s="85"/>
      <c r="G59" s="107"/>
      <c r="H59" s="107"/>
      <c r="I59" s="107"/>
      <c r="J59" s="107"/>
      <c r="K59" s="107"/>
      <c r="L59" s="107"/>
      <c r="M59" s="99"/>
      <c r="N59" s="107"/>
      <c r="O59" s="107"/>
      <c r="P59" s="107"/>
      <c r="Q59" s="107"/>
      <c r="R59" s="107"/>
    </row>
    <row r="60" spans="1:18" x14ac:dyDescent="0.25">
      <c r="A60" s="93" t="s">
        <v>1002</v>
      </c>
      <c r="B60" s="70"/>
      <c r="C60" s="81"/>
      <c r="D60" s="84"/>
      <c r="E60" s="81">
        <f>SUM(E17, E26)</f>
        <v>676923</v>
      </c>
      <c r="F60" s="84"/>
      <c r="G60" s="108"/>
      <c r="H60" s="108">
        <f t="shared" ref="H60:L60" si="4">$E60*H$6</f>
        <v>0</v>
      </c>
      <c r="I60" s="108">
        <f t="shared" si="4"/>
        <v>0</v>
      </c>
      <c r="J60" s="108">
        <f t="shared" si="4"/>
        <v>0</v>
      </c>
      <c r="K60" s="108">
        <f t="shared" si="4"/>
        <v>0</v>
      </c>
      <c r="L60" s="108">
        <f t="shared" si="4"/>
        <v>0</v>
      </c>
      <c r="M60" s="99"/>
      <c r="N60" s="108">
        <f t="shared" ref="N60:R60" si="5">$E60*N$6</f>
        <v>0</v>
      </c>
      <c r="O60" s="108">
        <f t="shared" si="5"/>
        <v>0</v>
      </c>
      <c r="P60" s="108">
        <f t="shared" si="5"/>
        <v>0</v>
      </c>
      <c r="Q60" s="108">
        <f t="shared" si="5"/>
        <v>0</v>
      </c>
      <c r="R60" s="108">
        <f t="shared" si="5"/>
        <v>0</v>
      </c>
    </row>
    <row r="61" spans="1:18" x14ac:dyDescent="0.25">
      <c r="A61" s="93"/>
      <c r="B61" s="70"/>
      <c r="C61" s="74"/>
      <c r="D61" s="84"/>
      <c r="E61" s="74"/>
      <c r="F61" s="84"/>
      <c r="G61" s="107"/>
      <c r="H61" s="107"/>
      <c r="I61" s="107"/>
      <c r="J61" s="107"/>
      <c r="K61" s="107"/>
      <c r="L61" s="107"/>
      <c r="M61" s="99"/>
      <c r="N61" s="107"/>
      <c r="O61" s="107"/>
      <c r="P61" s="107"/>
      <c r="Q61" s="107"/>
      <c r="R61" s="107"/>
    </row>
    <row r="62" spans="1:18" x14ac:dyDescent="0.25">
      <c r="A62" s="92" t="s">
        <v>970</v>
      </c>
      <c r="B62" s="58"/>
      <c r="D62" s="85"/>
      <c r="E62" s="78" t="s">
        <v>1040</v>
      </c>
      <c r="F62" s="85"/>
      <c r="G62" s="107"/>
      <c r="H62" s="107"/>
      <c r="I62" s="107"/>
      <c r="J62" s="107"/>
      <c r="K62" s="107"/>
      <c r="L62" s="107"/>
      <c r="M62" s="99"/>
      <c r="N62" s="107"/>
      <c r="O62" s="107"/>
      <c r="P62" s="107"/>
      <c r="Q62" s="107"/>
      <c r="R62" s="107"/>
    </row>
    <row r="63" spans="1:18" x14ac:dyDescent="0.25">
      <c r="A63" s="93" t="s">
        <v>995</v>
      </c>
      <c r="B63" s="70"/>
      <c r="C63" s="81"/>
      <c r="D63" s="84"/>
      <c r="E63" s="81">
        <f>SUM(E9, E13,E17,E22, E26, E29)</f>
        <v>1512194</v>
      </c>
      <c r="F63" s="84"/>
      <c r="G63" s="108"/>
      <c r="H63" s="108">
        <f t="shared" ref="H63:L63" si="6">$E63*H$4</f>
        <v>0</v>
      </c>
      <c r="I63" s="108">
        <f t="shared" si="6"/>
        <v>0</v>
      </c>
      <c r="J63" s="108">
        <f t="shared" si="6"/>
        <v>0</v>
      </c>
      <c r="K63" s="108">
        <f t="shared" si="6"/>
        <v>0</v>
      </c>
      <c r="L63" s="108">
        <f t="shared" si="6"/>
        <v>0</v>
      </c>
      <c r="M63" s="99"/>
      <c r="N63" s="108">
        <f t="shared" ref="N63:R63" si="7">$E63*N$4</f>
        <v>0</v>
      </c>
      <c r="O63" s="108">
        <f t="shared" si="7"/>
        <v>0</v>
      </c>
      <c r="P63" s="108">
        <f t="shared" si="7"/>
        <v>0</v>
      </c>
      <c r="Q63" s="108">
        <f t="shared" si="7"/>
        <v>0</v>
      </c>
      <c r="R63" s="108">
        <f t="shared" si="7"/>
        <v>0</v>
      </c>
    </row>
    <row r="64" spans="1:18" x14ac:dyDescent="0.25">
      <c r="A64" s="93" t="s">
        <v>996</v>
      </c>
      <c r="B64" s="70"/>
      <c r="C64" s="74"/>
      <c r="D64" s="83"/>
      <c r="E64" s="74"/>
      <c r="F64" s="83">
        <f>SUM(F9, F13,F17,F22, F26, F29)</f>
        <v>4388247</v>
      </c>
      <c r="G64" s="108"/>
      <c r="H64" s="108">
        <f t="shared" ref="H64:L64" si="8">$F64*H$5</f>
        <v>0</v>
      </c>
      <c r="I64" s="108">
        <f t="shared" si="8"/>
        <v>0</v>
      </c>
      <c r="J64" s="108">
        <f t="shared" si="8"/>
        <v>0</v>
      </c>
      <c r="K64" s="108">
        <f t="shared" si="8"/>
        <v>0</v>
      </c>
      <c r="L64" s="108">
        <f t="shared" si="8"/>
        <v>0</v>
      </c>
      <c r="M64" s="99"/>
      <c r="N64" s="108">
        <f t="shared" ref="N64:R64" si="9">$F64*N$5</f>
        <v>0</v>
      </c>
      <c r="O64" s="108">
        <f t="shared" si="9"/>
        <v>0</v>
      </c>
      <c r="P64" s="108">
        <f t="shared" si="9"/>
        <v>0</v>
      </c>
      <c r="Q64" s="108">
        <f t="shared" si="9"/>
        <v>0</v>
      </c>
      <c r="R64" s="108">
        <f t="shared" si="9"/>
        <v>0</v>
      </c>
    </row>
    <row r="65" spans="1:18" x14ac:dyDescent="0.25">
      <c r="A65" s="93" t="s">
        <v>999</v>
      </c>
      <c r="B65" s="70"/>
      <c r="C65" s="74"/>
      <c r="D65" s="84"/>
      <c r="E65" s="74"/>
      <c r="F65" s="84"/>
      <c r="G65" s="108"/>
      <c r="H65" s="108">
        <f t="shared" ref="H65:K65" si="10">$F64*H$7</f>
        <v>0</v>
      </c>
      <c r="I65" s="108">
        <f t="shared" si="10"/>
        <v>0</v>
      </c>
      <c r="J65" s="108">
        <f t="shared" si="10"/>
        <v>0</v>
      </c>
      <c r="K65" s="108">
        <f t="shared" si="10"/>
        <v>0</v>
      </c>
      <c r="L65" s="108">
        <f t="shared" ref="L65" si="11">$F64*L$7</f>
        <v>0</v>
      </c>
      <c r="M65" s="99"/>
      <c r="N65" s="108">
        <f t="shared" ref="N65:R65" si="12">$F64*N$7</f>
        <v>0</v>
      </c>
      <c r="O65" s="108">
        <f t="shared" si="12"/>
        <v>0</v>
      </c>
      <c r="P65" s="108">
        <f t="shared" si="12"/>
        <v>0</v>
      </c>
      <c r="Q65" s="108">
        <f t="shared" si="12"/>
        <v>0</v>
      </c>
      <c r="R65" s="108">
        <f t="shared" si="12"/>
        <v>0</v>
      </c>
    </row>
    <row r="66" spans="1:18" x14ac:dyDescent="0.25">
      <c r="A66" s="93"/>
      <c r="B66" s="70"/>
      <c r="C66" s="74"/>
      <c r="D66" s="84"/>
      <c r="E66" s="74"/>
      <c r="F66" s="84"/>
      <c r="G66" s="107"/>
      <c r="H66" s="107"/>
      <c r="I66" s="107"/>
      <c r="J66" s="107"/>
      <c r="K66" s="107"/>
      <c r="L66" s="107"/>
      <c r="M66" s="99"/>
      <c r="N66" s="107"/>
      <c r="O66" s="107"/>
      <c r="P66" s="107"/>
      <c r="Q66" s="107"/>
      <c r="R66" s="107"/>
    </row>
    <row r="67" spans="1:18" x14ac:dyDescent="0.25">
      <c r="A67" s="92" t="s">
        <v>963</v>
      </c>
      <c r="B67" s="58"/>
      <c r="D67" s="85"/>
      <c r="E67" s="78" t="s">
        <v>1041</v>
      </c>
      <c r="F67" s="85"/>
      <c r="G67" s="107"/>
      <c r="H67" s="107"/>
      <c r="I67" s="107"/>
      <c r="J67" s="107"/>
      <c r="K67" s="107"/>
      <c r="L67" s="107"/>
      <c r="M67" s="99"/>
      <c r="N67" s="107"/>
      <c r="O67" s="107"/>
      <c r="P67" s="107"/>
      <c r="Q67" s="107"/>
      <c r="R67" s="107"/>
    </row>
    <row r="68" spans="1:18" x14ac:dyDescent="0.25">
      <c r="A68" s="93" t="s">
        <v>1000</v>
      </c>
      <c r="B68" s="70"/>
      <c r="C68" s="81"/>
      <c r="D68" s="84"/>
      <c r="E68" s="81">
        <f>SUM(E9, E13,E17,E22, E26, E29)</f>
        <v>1512194</v>
      </c>
      <c r="F68" s="84"/>
      <c r="G68" s="108"/>
      <c r="H68" s="108">
        <f t="shared" ref="H68:L68" si="13">$E68*H$4</f>
        <v>0</v>
      </c>
      <c r="I68" s="108">
        <f t="shared" si="13"/>
        <v>0</v>
      </c>
      <c r="J68" s="108">
        <f t="shared" si="13"/>
        <v>0</v>
      </c>
      <c r="K68" s="108">
        <f t="shared" si="13"/>
        <v>0</v>
      </c>
      <c r="L68" s="108">
        <f t="shared" si="13"/>
        <v>0</v>
      </c>
      <c r="M68" s="99"/>
      <c r="N68" s="108">
        <f t="shared" ref="N68:R68" si="14">$E68*N$4</f>
        <v>0</v>
      </c>
      <c r="O68" s="108">
        <f t="shared" si="14"/>
        <v>0</v>
      </c>
      <c r="P68" s="108">
        <f t="shared" si="14"/>
        <v>0</v>
      </c>
      <c r="Q68" s="108">
        <f t="shared" si="14"/>
        <v>0</v>
      </c>
      <c r="R68" s="108">
        <f t="shared" si="14"/>
        <v>0</v>
      </c>
    </row>
    <row r="69" spans="1:18" x14ac:dyDescent="0.25">
      <c r="A69" s="93" t="s">
        <v>1001</v>
      </c>
      <c r="B69" s="70"/>
      <c r="C69" s="74"/>
      <c r="D69" s="83"/>
      <c r="E69" s="74"/>
      <c r="F69" s="83">
        <f>SUM(F9, F13,F17,F22, F26, F29)</f>
        <v>4388247</v>
      </c>
      <c r="G69" s="108"/>
      <c r="H69" s="108">
        <f t="shared" ref="H69:L69" si="15">$F69*H$5</f>
        <v>0</v>
      </c>
      <c r="I69" s="108">
        <f t="shared" si="15"/>
        <v>0</v>
      </c>
      <c r="J69" s="108">
        <f t="shared" si="15"/>
        <v>0</v>
      </c>
      <c r="K69" s="108">
        <f t="shared" si="15"/>
        <v>0</v>
      </c>
      <c r="L69" s="108">
        <f t="shared" si="15"/>
        <v>0</v>
      </c>
      <c r="M69" s="99"/>
      <c r="N69" s="108">
        <f t="shared" ref="N69:R69" si="16">$F69*N$5</f>
        <v>0</v>
      </c>
      <c r="O69" s="108">
        <f t="shared" si="16"/>
        <v>0</v>
      </c>
      <c r="P69" s="108">
        <f t="shared" si="16"/>
        <v>0</v>
      </c>
      <c r="Q69" s="108">
        <f t="shared" si="16"/>
        <v>0</v>
      </c>
      <c r="R69" s="108">
        <f t="shared" si="16"/>
        <v>0</v>
      </c>
    </row>
    <row r="70" spans="1:18" x14ac:dyDescent="0.25">
      <c r="A70" s="93"/>
      <c r="B70" s="70"/>
      <c r="C70" s="74"/>
      <c r="D70" s="84"/>
      <c r="E70" s="74"/>
      <c r="F70" s="84"/>
      <c r="G70" s="107"/>
      <c r="H70" s="107"/>
      <c r="I70" s="107"/>
      <c r="J70" s="107"/>
      <c r="K70" s="107"/>
      <c r="L70" s="107"/>
      <c r="M70" s="99"/>
      <c r="N70" s="107"/>
      <c r="O70" s="107"/>
      <c r="P70" s="107"/>
      <c r="Q70" s="107"/>
      <c r="R70" s="107"/>
    </row>
    <row r="71" spans="1:18" x14ac:dyDescent="0.25">
      <c r="A71" s="92" t="s">
        <v>983</v>
      </c>
      <c r="B71" s="58"/>
      <c r="C71" s="81"/>
      <c r="D71" s="81"/>
      <c r="E71" s="81">
        <f>SUM(E9, E13,E17,E22, E26, E29)</f>
        <v>1512194</v>
      </c>
      <c r="F71" s="81">
        <f>SUM(F9, F13,F17,F22, F26, F29)</f>
        <v>4388247</v>
      </c>
      <c r="G71" s="108"/>
      <c r="H71" s="108">
        <f t="shared" ref="H71:L71" si="17">$E71/1000*H$4 + $F71/100 * H$5</f>
        <v>0</v>
      </c>
      <c r="I71" s="108">
        <f t="shared" si="17"/>
        <v>0</v>
      </c>
      <c r="J71" s="108">
        <f t="shared" si="17"/>
        <v>0</v>
      </c>
      <c r="K71" s="108">
        <f t="shared" si="17"/>
        <v>0</v>
      </c>
      <c r="L71" s="108">
        <f t="shared" si="17"/>
        <v>0</v>
      </c>
      <c r="M71" s="99"/>
      <c r="N71" s="108">
        <f t="shared" ref="N71:R71" si="18">$E71/1000*N$4 + $F71/100 * N$5</f>
        <v>0</v>
      </c>
      <c r="O71" s="108">
        <f t="shared" si="18"/>
        <v>0</v>
      </c>
      <c r="P71" s="108">
        <f t="shared" si="18"/>
        <v>0</v>
      </c>
      <c r="Q71" s="108">
        <f t="shared" si="18"/>
        <v>0</v>
      </c>
      <c r="R71" s="108">
        <f t="shared" si="18"/>
        <v>0</v>
      </c>
    </row>
    <row r="72" spans="1:18" x14ac:dyDescent="0.25">
      <c r="A72" s="93"/>
      <c r="B72" s="70"/>
      <c r="C72" s="81"/>
      <c r="D72" s="81"/>
      <c r="E72" s="81"/>
      <c r="F72" s="81"/>
      <c r="G72" s="108"/>
      <c r="H72" s="108"/>
      <c r="I72" s="108"/>
      <c r="J72" s="108"/>
      <c r="K72" s="108"/>
      <c r="L72" s="108"/>
      <c r="M72" s="99"/>
      <c r="N72" s="108"/>
      <c r="O72" s="108"/>
      <c r="P72" s="108"/>
      <c r="Q72" s="108"/>
      <c r="R72" s="108"/>
    </row>
    <row r="73" spans="1:18" x14ac:dyDescent="0.25">
      <c r="A73" s="92" t="s">
        <v>968</v>
      </c>
      <c r="B73" s="58"/>
      <c r="C73" s="81"/>
      <c r="D73" s="81"/>
      <c r="E73" s="81">
        <f>SUM(E9, E13,E17,E22, E26, E29)</f>
        <v>1512194</v>
      </c>
      <c r="F73" s="81">
        <f>SUM(F9, F13,F17,F22, F26, F29)</f>
        <v>4388247</v>
      </c>
      <c r="G73" s="108"/>
      <c r="H73" s="108">
        <f t="shared" ref="H73:L73" si="19">$E73/1000*H$4 + $F73/100 * H$5</f>
        <v>0</v>
      </c>
      <c r="I73" s="108">
        <f t="shared" si="19"/>
        <v>0</v>
      </c>
      <c r="J73" s="108">
        <f t="shared" si="19"/>
        <v>0</v>
      </c>
      <c r="K73" s="108">
        <f t="shared" si="19"/>
        <v>0</v>
      </c>
      <c r="L73" s="108">
        <f t="shared" si="19"/>
        <v>0</v>
      </c>
      <c r="M73" s="99"/>
      <c r="N73" s="108">
        <f t="shared" ref="N73:R73" si="20">$E73/1000*N$4 + $F73/100 * N$5</f>
        <v>0</v>
      </c>
      <c r="O73" s="108">
        <f t="shared" si="20"/>
        <v>0</v>
      </c>
      <c r="P73" s="108">
        <f t="shared" si="20"/>
        <v>0</v>
      </c>
      <c r="Q73" s="108">
        <f t="shared" si="20"/>
        <v>0</v>
      </c>
      <c r="R73" s="108">
        <f t="shared" si="20"/>
        <v>0</v>
      </c>
    </row>
    <row r="74" spans="1:18" x14ac:dyDescent="0.25">
      <c r="A74" s="93"/>
      <c r="B74" s="70"/>
      <c r="C74" s="74"/>
      <c r="D74" s="84"/>
      <c r="E74" s="74"/>
      <c r="F74" s="84"/>
      <c r="G74" s="107"/>
      <c r="H74" s="107"/>
      <c r="I74" s="107"/>
      <c r="J74" s="107"/>
      <c r="K74" s="107"/>
      <c r="L74" s="107"/>
      <c r="M74" s="99"/>
      <c r="N74" s="107"/>
      <c r="O74" s="107"/>
      <c r="P74" s="107"/>
      <c r="Q74" s="107"/>
      <c r="R74" s="107"/>
    </row>
    <row r="75" spans="1:18" x14ac:dyDescent="0.25">
      <c r="A75" s="92" t="s">
        <v>984</v>
      </c>
      <c r="B75" s="58"/>
      <c r="C75" s="73"/>
      <c r="D75" s="85"/>
      <c r="E75" s="73"/>
      <c r="F75" s="85"/>
      <c r="G75" s="107"/>
      <c r="H75" s="107"/>
      <c r="I75" s="107"/>
      <c r="J75" s="107"/>
      <c r="K75" s="107"/>
      <c r="L75" s="107"/>
      <c r="M75" s="99"/>
      <c r="N75" s="107"/>
      <c r="O75" s="107"/>
      <c r="P75" s="107"/>
      <c r="Q75" s="107"/>
      <c r="R75" s="107"/>
    </row>
    <row r="76" spans="1:18" x14ac:dyDescent="0.25">
      <c r="A76" s="93" t="s">
        <v>995</v>
      </c>
      <c r="B76" s="70"/>
      <c r="C76" s="81"/>
      <c r="D76" s="84"/>
      <c r="E76" s="81">
        <f>SUM(E9, E13,E17,E22, E26, E29)</f>
        <v>1512194</v>
      </c>
      <c r="F76" s="84"/>
      <c r="G76" s="108">
        <f t="shared" ref="G76" si="21">$E76*G$4</f>
        <v>0</v>
      </c>
      <c r="H76" s="108"/>
      <c r="I76" s="108"/>
      <c r="J76" s="108"/>
      <c r="K76" s="108"/>
      <c r="L76" s="108">
        <f>$E76*L$4</f>
        <v>0</v>
      </c>
      <c r="M76" s="99"/>
      <c r="N76" s="108">
        <f>$E76*N$4</f>
        <v>0</v>
      </c>
      <c r="O76" s="108">
        <f t="shared" ref="O76:R76" si="22">$E76*O$4</f>
        <v>0</v>
      </c>
      <c r="P76" s="108">
        <f t="shared" si="22"/>
        <v>0</v>
      </c>
      <c r="Q76" s="108">
        <f t="shared" si="22"/>
        <v>0</v>
      </c>
      <c r="R76" s="108">
        <f t="shared" si="22"/>
        <v>0</v>
      </c>
    </row>
    <row r="77" spans="1:18" x14ac:dyDescent="0.25">
      <c r="A77" s="93" t="s">
        <v>996</v>
      </c>
      <c r="B77" s="70"/>
      <c r="C77" s="74"/>
      <c r="D77" s="83"/>
      <c r="E77" s="74"/>
      <c r="F77" s="83">
        <f>SUM(F9)</f>
        <v>10688</v>
      </c>
      <c r="G77" s="108">
        <f xml:space="preserve"> SUM($F57,$F77)*G$5</f>
        <v>37905.459199999998</v>
      </c>
      <c r="H77" s="108"/>
      <c r="I77" s="108"/>
      <c r="J77" s="108"/>
      <c r="K77" s="108"/>
      <c r="L77" s="108">
        <f>$F77*L$5</f>
        <v>0</v>
      </c>
      <c r="M77" s="99"/>
      <c r="N77" s="108">
        <f>$F77*N$5</f>
        <v>0</v>
      </c>
      <c r="O77" s="108">
        <f t="shared" ref="O77:R77" si="23">$F77*O$5</f>
        <v>0</v>
      </c>
      <c r="P77" s="108">
        <f t="shared" si="23"/>
        <v>0</v>
      </c>
      <c r="Q77" s="108">
        <f t="shared" si="23"/>
        <v>0</v>
      </c>
      <c r="R77" s="108">
        <f t="shared" si="23"/>
        <v>0</v>
      </c>
    </row>
    <row r="78" spans="1:18" x14ac:dyDescent="0.25">
      <c r="A78" s="93"/>
      <c r="B78" s="70"/>
      <c r="C78" s="74"/>
      <c r="D78" s="84"/>
      <c r="E78" s="74"/>
      <c r="F78" s="84"/>
      <c r="G78" s="109"/>
      <c r="H78" s="109"/>
      <c r="I78" s="109"/>
      <c r="J78" s="109"/>
      <c r="K78" s="109"/>
      <c r="L78" s="109"/>
      <c r="M78" s="101"/>
      <c r="N78" s="109"/>
      <c r="O78" s="109"/>
      <c r="P78" s="109"/>
      <c r="Q78" s="109"/>
      <c r="R78" s="109"/>
    </row>
    <row r="79" spans="1:18" x14ac:dyDescent="0.25">
      <c r="A79" s="93"/>
      <c r="B79" s="70"/>
      <c r="C79" s="74"/>
      <c r="D79" s="84"/>
      <c r="E79" s="74"/>
      <c r="F79" s="84"/>
      <c r="G79" s="106"/>
      <c r="H79" s="106"/>
      <c r="I79" s="106"/>
      <c r="J79" s="106"/>
      <c r="K79" s="106"/>
      <c r="L79" s="106"/>
      <c r="M79" s="91"/>
      <c r="N79" s="106"/>
      <c r="O79" s="106"/>
      <c r="P79" s="106"/>
      <c r="Q79" s="106"/>
      <c r="R79" s="106"/>
    </row>
    <row r="80" spans="1:18" x14ac:dyDescent="0.25">
      <c r="A80" s="94" t="s">
        <v>1018</v>
      </c>
      <c r="B80" s="71"/>
      <c r="C80" s="73"/>
      <c r="D80" s="85"/>
      <c r="E80" s="73"/>
      <c r="F80" s="85"/>
      <c r="G80" s="108">
        <f t="shared" ref="G80:L80" si="24">SUM(G55:G79)</f>
        <v>37905.459199999998</v>
      </c>
      <c r="H80" s="108">
        <f t="shared" si="24"/>
        <v>0</v>
      </c>
      <c r="I80" s="108">
        <f t="shared" si="24"/>
        <v>0</v>
      </c>
      <c r="J80" s="108">
        <f t="shared" si="24"/>
        <v>0</v>
      </c>
      <c r="K80" s="108">
        <f t="shared" si="24"/>
        <v>0</v>
      </c>
      <c r="L80" s="108">
        <f t="shared" si="24"/>
        <v>0</v>
      </c>
      <c r="M80" s="112">
        <f>SUM(M56:M79)</f>
        <v>0</v>
      </c>
      <c r="N80" s="108">
        <f t="shared" ref="N80:R80" si="25">SUM(N55:N79)</f>
        <v>0</v>
      </c>
      <c r="O80" s="108">
        <f t="shared" si="25"/>
        <v>0</v>
      </c>
      <c r="P80" s="108">
        <f t="shared" si="25"/>
        <v>0</v>
      </c>
      <c r="Q80" s="108">
        <f t="shared" si="25"/>
        <v>0</v>
      </c>
      <c r="R80" s="108">
        <f t="shared" si="25"/>
        <v>0</v>
      </c>
    </row>
    <row r="81" spans="1:18" ht="15.75" thickBot="1" x14ac:dyDescent="0.3">
      <c r="A81" s="95"/>
      <c r="B81" s="96"/>
      <c r="C81" s="97"/>
      <c r="D81" s="98"/>
      <c r="E81" s="97"/>
      <c r="F81" s="98"/>
      <c r="G81" s="110"/>
      <c r="H81" s="110"/>
      <c r="I81" s="110"/>
      <c r="J81" s="110"/>
      <c r="K81" s="110"/>
      <c r="L81" s="110"/>
      <c r="M81" s="102"/>
      <c r="N81" s="110"/>
      <c r="O81" s="110"/>
      <c r="P81" s="110"/>
      <c r="Q81" s="110"/>
      <c r="R81" s="110"/>
    </row>
    <row r="82" spans="1:18" x14ac:dyDescent="0.25">
      <c r="A82" s="59"/>
      <c r="B82" s="59"/>
    </row>
    <row r="83" spans="1:18" x14ac:dyDescent="0.25">
      <c r="A83" s="59"/>
      <c r="B83" s="59"/>
    </row>
    <row r="84" spans="1:18" x14ac:dyDescent="0.25">
      <c r="A84" s="59"/>
      <c r="B84" s="59"/>
    </row>
    <row r="85" spans="1:18" x14ac:dyDescent="0.25">
      <c r="A85" s="59"/>
      <c r="B85" s="59"/>
    </row>
    <row r="86" spans="1:18" x14ac:dyDescent="0.25">
      <c r="A86" s="59"/>
      <c r="B86" s="59"/>
    </row>
    <row r="87" spans="1:18" x14ac:dyDescent="0.25">
      <c r="A87" s="59"/>
      <c r="B87" s="59"/>
    </row>
    <row r="88" spans="1:18" x14ac:dyDescent="0.25">
      <c r="A88" s="59"/>
      <c r="B88" s="59"/>
    </row>
  </sheetData>
  <mergeCells count="13">
    <mergeCell ref="G1:N1"/>
    <mergeCell ref="B32:B52"/>
    <mergeCell ref="B8:B31"/>
    <mergeCell ref="A1:B7"/>
    <mergeCell ref="E4:F4"/>
    <mergeCell ref="E5:F5"/>
    <mergeCell ref="E6:F6"/>
    <mergeCell ref="E7:F7"/>
    <mergeCell ref="C4:D4"/>
    <mergeCell ref="C5:D5"/>
    <mergeCell ref="C6:D6"/>
    <mergeCell ref="C7:D7"/>
    <mergeCell ref="C1:F3"/>
  </mergeCells>
  <printOptions horizontalCentered="1"/>
  <pageMargins left="0.25" right="0.25" top="0.25" bottom="0.25" header="0.3" footer="0.3"/>
  <pageSetup paperSize="5" scale="46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H9"/>
  <sheetViews>
    <sheetView zoomScale="90" zoomScaleNormal="90" workbookViewId="0">
      <selection activeCell="K3" sqref="K3"/>
    </sheetView>
  </sheetViews>
  <sheetFormatPr defaultRowHeight="15" x14ac:dyDescent="0.25"/>
  <cols>
    <col min="1" max="1" width="2.85546875" customWidth="1"/>
    <col min="2" max="2" width="46.140625" customWidth="1"/>
    <col min="3" max="3" width="21.140625" customWidth="1"/>
    <col min="4" max="8" width="11.42578125" customWidth="1"/>
  </cols>
  <sheetData>
    <row r="1" spans="1:8" ht="46.5" x14ac:dyDescent="0.25">
      <c r="A1" s="35"/>
      <c r="B1" s="47" t="s">
        <v>11</v>
      </c>
      <c r="C1" s="36" t="s">
        <v>15</v>
      </c>
      <c r="D1" s="37" t="s">
        <v>0</v>
      </c>
      <c r="E1" s="37" t="s">
        <v>1</v>
      </c>
      <c r="F1" s="37" t="s">
        <v>2</v>
      </c>
      <c r="G1" s="37" t="s">
        <v>3</v>
      </c>
      <c r="H1" s="38" t="s">
        <v>4</v>
      </c>
    </row>
    <row r="2" spans="1:8" ht="75" customHeight="1" x14ac:dyDescent="0.25">
      <c r="A2" s="25"/>
      <c r="B2" s="53" t="s">
        <v>960</v>
      </c>
      <c r="C2" s="39">
        <v>500</v>
      </c>
      <c r="D2" s="40" t="e">
        <f>#REF!</f>
        <v>#REF!</v>
      </c>
      <c r="E2" s="40" t="e">
        <f>#REF!</f>
        <v>#REF!</v>
      </c>
      <c r="F2" s="40" t="e">
        <f>#REF!</f>
        <v>#REF!</v>
      </c>
      <c r="G2" s="40" t="e">
        <f>#REF!</f>
        <v>#REF!</v>
      </c>
      <c r="H2" s="41" t="e">
        <f>#REF!</f>
        <v>#REF!</v>
      </c>
    </row>
    <row r="3" spans="1:8" ht="75" customHeight="1" x14ac:dyDescent="0.25">
      <c r="A3" s="25"/>
      <c r="B3" s="53" t="s">
        <v>961</v>
      </c>
      <c r="C3" s="39">
        <v>200</v>
      </c>
      <c r="D3" s="40" t="e">
        <f>#REF!</f>
        <v>#REF!</v>
      </c>
      <c r="E3" s="40" t="e">
        <f>#REF!</f>
        <v>#REF!</v>
      </c>
      <c r="F3" s="40" t="e">
        <f>#REF!</f>
        <v>#REF!</v>
      </c>
      <c r="G3" s="40" t="e">
        <f>#REF!</f>
        <v>#REF!</v>
      </c>
      <c r="H3" s="41" t="e">
        <f>#REF!</f>
        <v>#REF!</v>
      </c>
    </row>
    <row r="4" spans="1:8" ht="75" customHeight="1" x14ac:dyDescent="0.25">
      <c r="A4" s="25"/>
      <c r="B4" s="53" t="s">
        <v>962</v>
      </c>
      <c r="C4" s="39">
        <v>200</v>
      </c>
      <c r="D4" s="40" t="e">
        <f>#REF!</f>
        <v>#REF!</v>
      </c>
      <c r="E4" s="40" t="e">
        <f>#REF!</f>
        <v>#REF!</v>
      </c>
      <c r="F4" s="40" t="e">
        <f>#REF!</f>
        <v>#REF!</v>
      </c>
      <c r="G4" s="40" t="e">
        <f>#REF!</f>
        <v>#REF!</v>
      </c>
      <c r="H4" s="41" t="e">
        <f>#REF!</f>
        <v>#REF!</v>
      </c>
    </row>
    <row r="5" spans="1:8" ht="75" customHeight="1" x14ac:dyDescent="0.25">
      <c r="A5" s="25"/>
      <c r="B5" s="53" t="s">
        <v>12</v>
      </c>
      <c r="C5" s="39">
        <v>50</v>
      </c>
      <c r="D5" s="40" t="e">
        <f>#REF!</f>
        <v>#REF!</v>
      </c>
      <c r="E5" s="40" t="e">
        <f>#REF!</f>
        <v>#REF!</v>
      </c>
      <c r="F5" s="40" t="e">
        <f>#REF!</f>
        <v>#REF!</v>
      </c>
      <c r="G5" s="40" t="e">
        <f>#REF!</f>
        <v>#REF!</v>
      </c>
      <c r="H5" s="41" t="e">
        <f>#REF!</f>
        <v>#REF!</v>
      </c>
    </row>
    <row r="6" spans="1:8" ht="75" customHeight="1" x14ac:dyDescent="0.25">
      <c r="A6" s="25"/>
      <c r="B6" s="53" t="s">
        <v>13</v>
      </c>
      <c r="C6" s="39">
        <v>50</v>
      </c>
      <c r="D6" s="40" t="e">
        <f>#REF!</f>
        <v>#REF!</v>
      </c>
      <c r="E6" s="40" t="e">
        <f>#REF!</f>
        <v>#REF!</v>
      </c>
      <c r="F6" s="40" t="e">
        <f>#REF!</f>
        <v>#REF!</v>
      </c>
      <c r="G6" s="40" t="e">
        <f>#REF!</f>
        <v>#REF!</v>
      </c>
      <c r="H6" s="41" t="e">
        <f>#REF!</f>
        <v>#REF!</v>
      </c>
    </row>
    <row r="7" spans="1:8" ht="10.5" customHeight="1" x14ac:dyDescent="0.25">
      <c r="A7" s="25"/>
      <c r="B7" s="48"/>
      <c r="C7" s="39"/>
      <c r="D7" s="40"/>
      <c r="E7" s="40"/>
      <c r="F7" s="40"/>
      <c r="G7" s="40"/>
      <c r="H7" s="41"/>
    </row>
    <row r="8" spans="1:8" x14ac:dyDescent="0.25">
      <c r="A8" s="25"/>
      <c r="B8" s="49" t="s">
        <v>14</v>
      </c>
      <c r="C8" s="42">
        <f t="shared" ref="C8:H8" si="0">SUM(C2:C6)</f>
        <v>1000</v>
      </c>
      <c r="D8" s="43" t="e">
        <f t="shared" si="0"/>
        <v>#REF!</v>
      </c>
      <c r="E8" s="43" t="e">
        <f t="shared" si="0"/>
        <v>#REF!</v>
      </c>
      <c r="F8" s="43" t="e">
        <f t="shared" si="0"/>
        <v>#REF!</v>
      </c>
      <c r="G8" s="43" t="e">
        <f t="shared" si="0"/>
        <v>#REF!</v>
      </c>
      <c r="H8" s="44" t="e">
        <f t="shared" si="0"/>
        <v>#REF!</v>
      </c>
    </row>
    <row r="9" spans="1:8" ht="15.75" thickBot="1" x14ac:dyDescent="0.3">
      <c r="A9" s="50"/>
      <c r="B9" s="51"/>
      <c r="C9" s="45"/>
      <c r="D9" s="45"/>
      <c r="E9" s="45"/>
      <c r="F9" s="45"/>
      <c r="G9" s="45"/>
      <c r="H9" s="46"/>
    </row>
  </sheetData>
  <pageMargins left="0.7" right="0.7" top="0.75" bottom="0.75" header="0.3" footer="0.3"/>
  <pageSetup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B18" sqref="AB18"/>
    </sheetView>
  </sheetViews>
  <sheetFormatPr defaultRowHeight="15" x14ac:dyDescent="0.25"/>
  <cols>
    <col min="1" max="1" width="22.28515625" style="34" customWidth="1"/>
    <col min="2" max="3" width="6.5703125" style="24" customWidth="1"/>
    <col min="4" max="5" width="6.5703125" style="24" hidden="1" customWidth="1"/>
    <col min="6" max="7" width="6.5703125" style="24" customWidth="1"/>
    <col min="8" max="9" width="6.5703125" style="24" hidden="1" customWidth="1"/>
    <col min="10" max="11" width="6.5703125" style="24" customWidth="1"/>
    <col min="12" max="13" width="6.5703125" style="24" hidden="1" customWidth="1"/>
    <col min="14" max="15" width="6.5703125" style="24" customWidth="1"/>
    <col min="16" max="17" width="6.5703125" style="24" hidden="1" customWidth="1"/>
    <col min="18" max="19" width="6.5703125" style="24" customWidth="1"/>
    <col min="20" max="25" width="6.5703125" style="24" hidden="1" customWidth="1"/>
  </cols>
  <sheetData>
    <row r="1" spans="1:25" s="55" customFormat="1" ht="26.25" customHeight="1" x14ac:dyDescent="0.25">
      <c r="A1" s="183" t="s">
        <v>1102</v>
      </c>
      <c r="B1" s="262" t="s">
        <v>1095</v>
      </c>
      <c r="C1" s="263"/>
      <c r="D1" s="263"/>
      <c r="E1" s="264"/>
      <c r="F1" s="262" t="s">
        <v>1049</v>
      </c>
      <c r="G1" s="263"/>
      <c r="H1" s="263"/>
      <c r="I1" s="264"/>
      <c r="J1" s="262" t="s">
        <v>1096</v>
      </c>
      <c r="K1" s="263"/>
      <c r="L1" s="263"/>
      <c r="M1" s="264"/>
      <c r="N1" s="262" t="s">
        <v>1097</v>
      </c>
      <c r="O1" s="263"/>
      <c r="P1" s="263"/>
      <c r="Q1" s="264"/>
      <c r="R1" s="262" t="s">
        <v>1107</v>
      </c>
      <c r="S1" s="263"/>
      <c r="T1" s="263"/>
      <c r="U1" s="264"/>
      <c r="V1" s="262" t="s">
        <v>1098</v>
      </c>
      <c r="W1" s="263"/>
      <c r="X1" s="263"/>
      <c r="Y1" s="264"/>
    </row>
    <row r="2" spans="1:25" s="55" customFormat="1" ht="14.25" customHeight="1" x14ac:dyDescent="0.25">
      <c r="A2" s="184"/>
      <c r="B2" s="185" t="s">
        <v>1103</v>
      </c>
      <c r="C2" s="186" t="s">
        <v>1104</v>
      </c>
      <c r="D2" s="186" t="s">
        <v>1105</v>
      </c>
      <c r="E2" s="187" t="s">
        <v>1106</v>
      </c>
      <c r="F2" s="185" t="s">
        <v>1103</v>
      </c>
      <c r="G2" s="186" t="s">
        <v>1104</v>
      </c>
      <c r="H2" s="186" t="s">
        <v>1105</v>
      </c>
      <c r="I2" s="187" t="s">
        <v>1106</v>
      </c>
      <c r="J2" s="185" t="s">
        <v>1103</v>
      </c>
      <c r="K2" s="186" t="s">
        <v>1104</v>
      </c>
      <c r="L2" s="186" t="s">
        <v>1105</v>
      </c>
      <c r="M2" s="187" t="s">
        <v>1106</v>
      </c>
      <c r="N2" s="185" t="s">
        <v>1103</v>
      </c>
      <c r="O2" s="186" t="s">
        <v>1104</v>
      </c>
      <c r="P2" s="186" t="s">
        <v>1105</v>
      </c>
      <c r="Q2" s="187" t="s">
        <v>1106</v>
      </c>
      <c r="R2" s="185" t="s">
        <v>1103</v>
      </c>
      <c r="S2" s="186" t="s">
        <v>1104</v>
      </c>
      <c r="T2" s="186" t="s">
        <v>1105</v>
      </c>
      <c r="U2" s="187" t="s">
        <v>1106</v>
      </c>
      <c r="V2" s="185" t="s">
        <v>1103</v>
      </c>
      <c r="W2" s="186" t="s">
        <v>1104</v>
      </c>
      <c r="X2" s="186" t="s">
        <v>1105</v>
      </c>
      <c r="Y2" s="187" t="s">
        <v>1106</v>
      </c>
    </row>
    <row r="3" spans="1:25" x14ac:dyDescent="0.25">
      <c r="A3" s="34">
        <v>1</v>
      </c>
      <c r="B3" s="24">
        <v>10</v>
      </c>
      <c r="C3" s="24">
        <v>10</v>
      </c>
      <c r="G3" s="24">
        <v>8</v>
      </c>
      <c r="J3" s="24">
        <v>10</v>
      </c>
      <c r="K3" s="24">
        <v>9</v>
      </c>
      <c r="O3" s="24">
        <v>9</v>
      </c>
      <c r="S3" s="24">
        <v>0</v>
      </c>
    </row>
    <row r="4" spans="1:25" x14ac:dyDescent="0.25">
      <c r="A4" s="34">
        <v>2</v>
      </c>
      <c r="B4" s="24">
        <v>10</v>
      </c>
      <c r="C4" s="24">
        <v>8</v>
      </c>
      <c r="G4" s="24">
        <v>8</v>
      </c>
      <c r="J4" s="24">
        <v>10</v>
      </c>
      <c r="K4" s="24">
        <v>9</v>
      </c>
      <c r="O4" s="24">
        <v>10</v>
      </c>
      <c r="S4" s="24">
        <v>7</v>
      </c>
    </row>
    <row r="5" spans="1:25" x14ac:dyDescent="0.25">
      <c r="A5" s="34">
        <v>3</v>
      </c>
      <c r="B5" s="24">
        <v>9</v>
      </c>
      <c r="C5" s="24">
        <v>8</v>
      </c>
      <c r="G5" s="24">
        <v>9</v>
      </c>
      <c r="J5" s="24">
        <v>10</v>
      </c>
      <c r="K5" s="24">
        <v>9</v>
      </c>
      <c r="O5" s="24">
        <v>9</v>
      </c>
      <c r="S5" s="24">
        <v>9</v>
      </c>
    </row>
    <row r="6" spans="1:25" x14ac:dyDescent="0.25">
      <c r="A6" s="34">
        <v>4</v>
      </c>
      <c r="B6" s="24">
        <v>8</v>
      </c>
      <c r="C6" s="24">
        <v>7</v>
      </c>
      <c r="G6" s="24">
        <v>8</v>
      </c>
      <c r="J6" s="24">
        <v>10</v>
      </c>
      <c r="K6" s="24">
        <v>7</v>
      </c>
      <c r="O6" s="24">
        <v>9</v>
      </c>
      <c r="S6" s="24">
        <v>9</v>
      </c>
    </row>
    <row r="7" spans="1:25" x14ac:dyDescent="0.25">
      <c r="A7" s="34">
        <v>5</v>
      </c>
      <c r="B7" s="24">
        <v>10</v>
      </c>
      <c r="C7" s="24">
        <v>9</v>
      </c>
      <c r="G7" s="24">
        <v>10</v>
      </c>
      <c r="J7" s="24">
        <v>10</v>
      </c>
      <c r="K7" s="24">
        <v>9</v>
      </c>
      <c r="O7" s="24">
        <v>9</v>
      </c>
      <c r="S7" s="24">
        <v>9</v>
      </c>
    </row>
    <row r="8" spans="1:25" x14ac:dyDescent="0.25">
      <c r="A8" s="34">
        <v>6</v>
      </c>
      <c r="B8" s="24">
        <v>10</v>
      </c>
      <c r="C8" s="24">
        <v>9</v>
      </c>
      <c r="G8" s="24">
        <v>3</v>
      </c>
      <c r="J8" s="24">
        <v>10</v>
      </c>
      <c r="K8" s="24">
        <v>10</v>
      </c>
      <c r="O8" s="24">
        <v>9</v>
      </c>
      <c r="S8" s="24">
        <v>7</v>
      </c>
    </row>
    <row r="9" spans="1:25" x14ac:dyDescent="0.25">
      <c r="A9" s="34">
        <v>7</v>
      </c>
      <c r="B9" s="24">
        <v>10</v>
      </c>
      <c r="C9" s="24">
        <v>9</v>
      </c>
      <c r="G9" s="24">
        <v>9</v>
      </c>
      <c r="J9" s="24">
        <v>10</v>
      </c>
      <c r="K9" s="24">
        <v>10</v>
      </c>
      <c r="O9" s="24">
        <v>9</v>
      </c>
      <c r="S9" s="24">
        <v>7</v>
      </c>
    </row>
    <row r="10" spans="1:25" x14ac:dyDescent="0.25">
      <c r="A10" s="34">
        <v>8</v>
      </c>
      <c r="B10" s="24">
        <v>7</v>
      </c>
      <c r="C10" s="24">
        <v>7</v>
      </c>
      <c r="G10" s="24">
        <v>8</v>
      </c>
      <c r="J10" s="24">
        <v>10</v>
      </c>
      <c r="K10" s="24">
        <v>10</v>
      </c>
      <c r="O10" s="24">
        <v>9</v>
      </c>
      <c r="S10" s="24">
        <v>3</v>
      </c>
    </row>
    <row r="11" spans="1:25" x14ac:dyDescent="0.25">
      <c r="A11" s="34">
        <v>9</v>
      </c>
      <c r="B11" s="24">
        <v>8</v>
      </c>
      <c r="C11" s="24">
        <v>7</v>
      </c>
      <c r="G11" s="24">
        <v>9</v>
      </c>
      <c r="J11" s="24">
        <v>10</v>
      </c>
      <c r="K11" s="24">
        <v>10</v>
      </c>
      <c r="O11" s="24">
        <v>9</v>
      </c>
      <c r="S11" s="24">
        <v>7</v>
      </c>
    </row>
    <row r="12" spans="1:25" x14ac:dyDescent="0.25">
      <c r="A12" s="34">
        <v>10</v>
      </c>
      <c r="B12" s="24">
        <v>10</v>
      </c>
      <c r="C12" s="24">
        <v>9</v>
      </c>
      <c r="G12" s="24">
        <v>9</v>
      </c>
      <c r="J12" s="24">
        <v>10</v>
      </c>
      <c r="K12" s="24">
        <v>10</v>
      </c>
      <c r="O12" s="24">
        <v>9</v>
      </c>
      <c r="S12" s="24">
        <v>3</v>
      </c>
    </row>
    <row r="13" spans="1:25" x14ac:dyDescent="0.25">
      <c r="A13" s="34">
        <v>11</v>
      </c>
      <c r="B13" s="24">
        <v>10</v>
      </c>
      <c r="C13" s="24">
        <v>8</v>
      </c>
      <c r="G13" s="24">
        <v>8</v>
      </c>
      <c r="J13" s="24">
        <v>10</v>
      </c>
      <c r="K13" s="24">
        <v>8</v>
      </c>
      <c r="O13" s="24">
        <v>6</v>
      </c>
      <c r="S13" s="24">
        <v>5</v>
      </c>
    </row>
    <row r="14" spans="1:25" x14ac:dyDescent="0.25">
      <c r="A14" s="34">
        <v>12</v>
      </c>
      <c r="B14" s="24">
        <v>8</v>
      </c>
      <c r="C14" s="24">
        <v>2</v>
      </c>
      <c r="G14" s="24">
        <v>10</v>
      </c>
      <c r="J14" s="24">
        <v>10</v>
      </c>
      <c r="K14" s="24">
        <v>10</v>
      </c>
      <c r="O14" s="24">
        <v>9</v>
      </c>
      <c r="S14" s="24">
        <v>7</v>
      </c>
    </row>
    <row r="15" spans="1:25" x14ac:dyDescent="0.25">
      <c r="A15" s="34">
        <v>13</v>
      </c>
      <c r="B15" s="24">
        <v>10</v>
      </c>
      <c r="C15" s="24">
        <v>8</v>
      </c>
      <c r="G15" s="24">
        <v>9</v>
      </c>
      <c r="J15" s="24">
        <v>9</v>
      </c>
      <c r="K15" s="24">
        <v>10</v>
      </c>
      <c r="O15" s="24">
        <v>9</v>
      </c>
      <c r="S15" s="24">
        <v>7</v>
      </c>
    </row>
    <row r="16" spans="1:25" x14ac:dyDescent="0.25">
      <c r="A16" s="34">
        <v>14</v>
      </c>
      <c r="B16" s="24">
        <v>8</v>
      </c>
      <c r="C16" s="24">
        <v>8</v>
      </c>
      <c r="G16" s="24">
        <v>8</v>
      </c>
      <c r="J16" s="24">
        <v>9</v>
      </c>
      <c r="K16" s="24">
        <v>8</v>
      </c>
      <c r="O16" s="24">
        <v>9</v>
      </c>
      <c r="S16" s="24">
        <v>7</v>
      </c>
    </row>
    <row r="17" spans="1:19" x14ac:dyDescent="0.25">
      <c r="A17" s="34">
        <v>15</v>
      </c>
      <c r="B17" s="24">
        <v>8</v>
      </c>
      <c r="C17" s="24">
        <v>8</v>
      </c>
      <c r="G17" s="24">
        <v>8</v>
      </c>
      <c r="O17" s="24">
        <v>9</v>
      </c>
      <c r="S17" s="24">
        <v>8</v>
      </c>
    </row>
    <row r="18" spans="1:19" x14ac:dyDescent="0.25">
      <c r="A18" s="34">
        <v>16</v>
      </c>
      <c r="B18" s="24">
        <v>10</v>
      </c>
      <c r="C18" s="24">
        <v>9</v>
      </c>
      <c r="G18" s="24">
        <v>9</v>
      </c>
      <c r="O18" s="24">
        <v>9</v>
      </c>
      <c r="S18" s="24">
        <v>8</v>
      </c>
    </row>
    <row r="19" spans="1:19" x14ac:dyDescent="0.25">
      <c r="A19" s="34">
        <v>17</v>
      </c>
      <c r="B19" s="24">
        <v>8</v>
      </c>
      <c r="C19" s="24">
        <v>8</v>
      </c>
      <c r="G19" s="24">
        <v>8</v>
      </c>
      <c r="O19" s="24">
        <v>9</v>
      </c>
      <c r="S19" s="24">
        <v>4</v>
      </c>
    </row>
    <row r="20" spans="1:19" x14ac:dyDescent="0.25">
      <c r="A20" s="34">
        <v>18</v>
      </c>
      <c r="B20" s="24">
        <v>7</v>
      </c>
      <c r="C20" s="24">
        <v>4</v>
      </c>
      <c r="G20" s="24">
        <v>8</v>
      </c>
      <c r="O20" s="24">
        <v>8</v>
      </c>
      <c r="S20" s="24">
        <v>8</v>
      </c>
    </row>
    <row r="21" spans="1:19" x14ac:dyDescent="0.25">
      <c r="A21" s="34">
        <v>19</v>
      </c>
      <c r="B21" s="24">
        <v>7</v>
      </c>
      <c r="C21" s="24">
        <v>4</v>
      </c>
      <c r="G21" s="24">
        <v>8</v>
      </c>
      <c r="O21" s="24">
        <v>9</v>
      </c>
      <c r="S21" s="24">
        <v>8</v>
      </c>
    </row>
    <row r="22" spans="1:19" x14ac:dyDescent="0.25">
      <c r="A22" s="34">
        <v>20</v>
      </c>
      <c r="B22" s="24">
        <v>10</v>
      </c>
      <c r="C22" s="24">
        <v>8</v>
      </c>
      <c r="G22" s="24">
        <v>8</v>
      </c>
      <c r="O22" s="24">
        <v>8</v>
      </c>
      <c r="S22" s="24">
        <v>8</v>
      </c>
    </row>
    <row r="23" spans="1:19" x14ac:dyDescent="0.25">
      <c r="A23" s="34">
        <v>21</v>
      </c>
      <c r="B23" s="24">
        <v>8</v>
      </c>
      <c r="C23" s="24">
        <v>7</v>
      </c>
      <c r="G23" s="24">
        <v>9</v>
      </c>
      <c r="O23" s="24">
        <v>6</v>
      </c>
      <c r="S23" s="24">
        <v>8</v>
      </c>
    </row>
    <row r="24" spans="1:19" x14ac:dyDescent="0.25">
      <c r="A24" s="34">
        <v>22</v>
      </c>
      <c r="B24" s="24">
        <v>9</v>
      </c>
      <c r="C24" s="24">
        <v>9</v>
      </c>
      <c r="G24" s="24">
        <v>8</v>
      </c>
      <c r="O24" s="24">
        <v>5</v>
      </c>
      <c r="S24" s="24">
        <v>8</v>
      </c>
    </row>
    <row r="25" spans="1:19" x14ac:dyDescent="0.25">
      <c r="A25" s="34">
        <v>23</v>
      </c>
      <c r="B25" s="24">
        <v>10</v>
      </c>
      <c r="C25" s="24">
        <v>10</v>
      </c>
      <c r="G25" s="24">
        <v>9</v>
      </c>
      <c r="O25" s="24">
        <v>9</v>
      </c>
      <c r="S25" s="24">
        <v>7</v>
      </c>
    </row>
    <row r="26" spans="1:19" x14ac:dyDescent="0.25">
      <c r="A26" s="34">
        <v>24</v>
      </c>
      <c r="B26" s="24">
        <v>10</v>
      </c>
      <c r="C26" s="24">
        <v>9</v>
      </c>
      <c r="G26" s="24">
        <v>7</v>
      </c>
      <c r="O26" s="24">
        <v>8</v>
      </c>
      <c r="S26" s="24">
        <v>8</v>
      </c>
    </row>
    <row r="27" spans="1:19" x14ac:dyDescent="0.25">
      <c r="A27" s="34">
        <v>25</v>
      </c>
      <c r="B27" s="24">
        <v>10</v>
      </c>
      <c r="C27" s="24">
        <v>9</v>
      </c>
      <c r="G27" s="24">
        <v>9</v>
      </c>
      <c r="O27" s="24">
        <v>8</v>
      </c>
      <c r="S27" s="24">
        <v>8</v>
      </c>
    </row>
    <row r="28" spans="1:19" x14ac:dyDescent="0.25">
      <c r="A28" s="34">
        <v>26</v>
      </c>
      <c r="B28" s="24">
        <v>10</v>
      </c>
      <c r="C28" s="24">
        <v>3</v>
      </c>
      <c r="G28" s="24">
        <v>9</v>
      </c>
      <c r="O28" s="24">
        <v>10</v>
      </c>
      <c r="S28" s="24">
        <v>9</v>
      </c>
    </row>
    <row r="29" spans="1:19" x14ac:dyDescent="0.25">
      <c r="A29" s="34">
        <v>27</v>
      </c>
      <c r="B29" s="24">
        <v>9</v>
      </c>
      <c r="C29" s="24">
        <v>9</v>
      </c>
      <c r="G29" s="24">
        <v>9</v>
      </c>
      <c r="O29" s="24">
        <v>9</v>
      </c>
      <c r="S29" s="24">
        <v>9</v>
      </c>
    </row>
    <row r="30" spans="1:19" x14ac:dyDescent="0.25">
      <c r="A30" s="34">
        <v>28</v>
      </c>
      <c r="B30" s="24">
        <v>10</v>
      </c>
      <c r="C30" s="24">
        <v>9</v>
      </c>
      <c r="G30" s="24">
        <v>10</v>
      </c>
      <c r="O30" s="24">
        <v>9</v>
      </c>
      <c r="S30" s="24">
        <v>5</v>
      </c>
    </row>
    <row r="31" spans="1:19" x14ac:dyDescent="0.25">
      <c r="A31" s="34">
        <v>29</v>
      </c>
      <c r="B31" s="24">
        <v>8</v>
      </c>
      <c r="C31" s="24">
        <v>8</v>
      </c>
      <c r="G31" s="24">
        <v>10</v>
      </c>
      <c r="O31" s="24">
        <v>7</v>
      </c>
      <c r="S31" s="24">
        <v>8</v>
      </c>
    </row>
    <row r="32" spans="1:19" x14ac:dyDescent="0.25">
      <c r="A32" s="34">
        <v>30</v>
      </c>
      <c r="B32" s="24">
        <v>10</v>
      </c>
      <c r="C32" s="24">
        <v>8</v>
      </c>
      <c r="G32" s="24">
        <v>5</v>
      </c>
      <c r="O32" s="24">
        <v>9</v>
      </c>
      <c r="S32" s="24">
        <v>8</v>
      </c>
    </row>
    <row r="33" spans="1:19" x14ac:dyDescent="0.25">
      <c r="A33" s="34">
        <v>31</v>
      </c>
      <c r="B33" s="24">
        <v>10</v>
      </c>
      <c r="C33" s="24">
        <v>8</v>
      </c>
      <c r="G33" s="24">
        <v>10</v>
      </c>
      <c r="O33" s="24">
        <v>9</v>
      </c>
      <c r="S33" s="24">
        <v>8</v>
      </c>
    </row>
    <row r="34" spans="1:19" x14ac:dyDescent="0.25">
      <c r="A34" s="34">
        <v>32</v>
      </c>
      <c r="B34" s="24">
        <v>9</v>
      </c>
      <c r="C34" s="24">
        <v>8</v>
      </c>
      <c r="G34" s="24">
        <v>8</v>
      </c>
      <c r="O34" s="24">
        <v>9</v>
      </c>
      <c r="S34" s="24">
        <v>4</v>
      </c>
    </row>
    <row r="35" spans="1:19" x14ac:dyDescent="0.25">
      <c r="A35" s="34">
        <v>33</v>
      </c>
      <c r="G35" s="24">
        <v>8</v>
      </c>
      <c r="O35" s="24">
        <v>9</v>
      </c>
    </row>
    <row r="36" spans="1:19" x14ac:dyDescent="0.25">
      <c r="A36" s="34">
        <v>34</v>
      </c>
      <c r="G36" s="24">
        <v>10</v>
      </c>
      <c r="O36" s="24">
        <v>9</v>
      </c>
    </row>
    <row r="37" spans="1:19" x14ac:dyDescent="0.25">
      <c r="A37" s="34">
        <v>35</v>
      </c>
      <c r="G37" s="24">
        <v>8</v>
      </c>
      <c r="O37" s="24">
        <v>8</v>
      </c>
    </row>
    <row r="38" spans="1:19" x14ac:dyDescent="0.25">
      <c r="A38" s="34">
        <v>36</v>
      </c>
      <c r="G38" s="24">
        <v>10</v>
      </c>
      <c r="O38" s="24">
        <v>9</v>
      </c>
    </row>
    <row r="39" spans="1:19" x14ac:dyDescent="0.25">
      <c r="A39" s="34">
        <v>37</v>
      </c>
      <c r="G39" s="24">
        <v>10</v>
      </c>
      <c r="O39" s="24">
        <v>8</v>
      </c>
    </row>
    <row r="40" spans="1:19" x14ac:dyDescent="0.25">
      <c r="A40" s="34">
        <v>38</v>
      </c>
      <c r="G40" s="24">
        <v>9</v>
      </c>
    </row>
    <row r="41" spans="1:19" x14ac:dyDescent="0.25">
      <c r="A41" s="34">
        <v>39</v>
      </c>
      <c r="G41" s="24">
        <v>9</v>
      </c>
    </row>
    <row r="42" spans="1:19" x14ac:dyDescent="0.25">
      <c r="A42" s="34">
        <v>40</v>
      </c>
      <c r="G42" s="24">
        <v>8</v>
      </c>
    </row>
    <row r="43" spans="1:19" x14ac:dyDescent="0.25">
      <c r="A43" s="34">
        <v>41</v>
      </c>
      <c r="G43" s="24">
        <v>9</v>
      </c>
    </row>
    <row r="44" spans="1:19" x14ac:dyDescent="0.25">
      <c r="A44" s="34">
        <v>42</v>
      </c>
      <c r="G44" s="24">
        <v>9</v>
      </c>
    </row>
    <row r="45" spans="1:19" x14ac:dyDescent="0.25">
      <c r="A45" s="34">
        <v>43</v>
      </c>
      <c r="G45" s="24">
        <v>8</v>
      </c>
    </row>
    <row r="46" spans="1:19" x14ac:dyDescent="0.25">
      <c r="A46" s="34">
        <v>44</v>
      </c>
      <c r="G46" s="24">
        <v>7</v>
      </c>
    </row>
  </sheetData>
  <mergeCells count="6">
    <mergeCell ref="N1:Q1"/>
    <mergeCell ref="R1:U1"/>
    <mergeCell ref="V1:Y1"/>
    <mergeCell ref="B1:E1"/>
    <mergeCell ref="F1:I1"/>
    <mergeCell ref="J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CityPopulations2000</vt:lpstr>
      <vt:lpstr>AllCityPopulations2010</vt:lpstr>
      <vt:lpstr>Hosted CPE Costs $$</vt:lpstr>
      <vt:lpstr>Staffing Details</vt:lpstr>
      <vt:lpstr>1-Time Start Up Cost</vt:lpstr>
      <vt:lpstr>800 Transport Details</vt:lpstr>
      <vt:lpstr> Summary</vt:lpstr>
      <vt:lpstr>Sheet1</vt:lpstr>
    </vt:vector>
  </TitlesOfParts>
  <Company>State of 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jhsasser</dc:creator>
  <cp:lastModifiedBy>Leah Missildine</cp:lastModifiedBy>
  <cp:lastPrinted>2012-12-10T17:30:37Z</cp:lastPrinted>
  <dcterms:created xsi:type="dcterms:W3CDTF">2011-11-19T20:34:52Z</dcterms:created>
  <dcterms:modified xsi:type="dcterms:W3CDTF">2019-07-19T20:09:40Z</dcterms:modified>
</cp:coreProperties>
</file>